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ulien Morel\Documents\AMAP\AVRIL 25 - OCT 25\"/>
    </mc:Choice>
  </mc:AlternateContent>
  <xr:revisionPtr revIDLastSave="0" documentId="13_ncr:1_{C75B8AC8-93B0-4156-8861-6E0DDB21ECD6}" xr6:coauthVersionLast="47" xr6:coauthVersionMax="47" xr10:uidLastSave="{00000000-0000-0000-0000-000000000000}"/>
  <bookViews>
    <workbookView xWindow="-25320" yWindow="-1245" windowWidth="25440" windowHeight="15270" xr2:uid="{00000000-000D-0000-FFFF-FFFF00000000}"/>
  </bookViews>
  <sheets>
    <sheet name="contrat" sheetId="1" r:id="rId1"/>
    <sheet name="Feuille 2" sheetId="2" r:id="rId2"/>
    <sheet name="Tableau croisé dynamique 1" sheetId="3" r:id="rId3"/>
  </sheets>
  <definedNames>
    <definedName name="_xlnm._FilterDatabase" localSheetId="1" hidden="1">'Feuille 2'!$A$1:$H$103</definedName>
  </definedNames>
  <calcPr calcId="191029"/>
  <pivotCaches>
    <pivotCache cacheId="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bJG5XpCx+WqqcZIu2T8GqZRu38GTsCdgu9I9X5Ctdis="/>
    </ext>
  </extLst>
</workbook>
</file>

<file path=xl/calcChain.xml><?xml version="1.0" encoding="utf-8"?>
<calcChain xmlns="http://schemas.openxmlformats.org/spreadsheetml/2006/main">
  <c r="I7" i="3" l="1"/>
  <c r="H7" i="3"/>
  <c r="I6" i="3"/>
  <c r="H6" i="3"/>
  <c r="I5" i="3"/>
  <c r="H5" i="3"/>
  <c r="I4" i="3"/>
  <c r="H4" i="3"/>
  <c r="I3" i="3"/>
  <c r="H3" i="3"/>
  <c r="I2" i="3"/>
  <c r="H2" i="3"/>
  <c r="H107" i="2"/>
  <c r="G107" i="2"/>
  <c r="H106" i="2"/>
  <c r="G106" i="2"/>
  <c r="F106" i="2"/>
  <c r="C110" i="2" s="1"/>
  <c r="E106" i="2"/>
  <c r="H105" i="2"/>
  <c r="G105" i="2"/>
  <c r="F105" i="2"/>
  <c r="F107" i="2" s="1"/>
  <c r="E105" i="2"/>
  <c r="E107" i="2" s="1"/>
  <c r="D105" i="2"/>
  <c r="D106" i="2" s="1"/>
  <c r="C105" i="2"/>
  <c r="C106" i="2" s="1"/>
  <c r="C109" i="2" s="1"/>
  <c r="G41" i="1"/>
  <c r="F41" i="1"/>
  <c r="E41" i="1"/>
  <c r="D41" i="1"/>
  <c r="C41" i="1"/>
  <c r="G40" i="1"/>
  <c r="F40" i="1"/>
  <c r="E40" i="1"/>
  <c r="D40" i="1"/>
  <c r="C40" i="1"/>
  <c r="B40" i="1"/>
  <c r="B41" i="1" s="1"/>
  <c r="H8" i="3" l="1"/>
  <c r="I8" i="3"/>
  <c r="B44" i="1"/>
  <c r="B43" i="1"/>
  <c r="B42" i="1"/>
  <c r="C107" i="2"/>
  <c r="D107" i="2"/>
  <c r="C111" i="2" l="1"/>
</calcChain>
</file>

<file path=xl/sharedStrings.xml><?xml version="1.0" encoding="utf-8"?>
<sst xmlns="http://schemas.openxmlformats.org/spreadsheetml/2006/main" count="175" uniqueCount="68">
  <si>
    <t>CONTRAT GALETTES ET CRÊPES DU 01/05/2025 AU 31/10/2025</t>
  </si>
  <si>
    <r>
      <rPr>
        <b/>
        <u/>
        <sz val="10"/>
        <color rgb="FF000000"/>
        <rFont val="Arial"/>
      </rPr>
      <t>Productrice</t>
    </r>
    <r>
      <rPr>
        <b/>
        <u/>
        <sz val="10"/>
        <color rgb="FF000000"/>
        <rFont val="Arial"/>
      </rPr>
      <t xml:space="preserve"> : </t>
    </r>
  </si>
  <si>
    <r>
      <rPr>
        <b/>
        <u/>
        <sz val="10"/>
        <color rgb="FF333333"/>
        <rFont val="Arial"/>
      </rPr>
      <t>Consom'acteur adhérent</t>
    </r>
    <r>
      <rPr>
        <b/>
        <u/>
        <sz val="10"/>
        <color rgb="FF333333"/>
        <rFont val="Arial"/>
      </rPr>
      <t xml:space="preserve"> :</t>
    </r>
  </si>
  <si>
    <t>Les Paysans Galettiers</t>
  </si>
  <si>
    <t>Nom :</t>
  </si>
  <si>
    <t>Blandine et François COUEFFE</t>
  </si>
  <si>
    <t>Prénom :</t>
  </si>
  <si>
    <t>La Haute, La Champenière</t>
  </si>
  <si>
    <t>Adresse :</t>
  </si>
  <si>
    <t>49530 Orée-d'Anjou</t>
  </si>
  <si>
    <t>Tel : 06 30 06 99 29 - Mail : lespaysansgalettiers@gmail.com</t>
  </si>
  <si>
    <t xml:space="preserve">Tél. : </t>
  </si>
  <si>
    <t>Référent bénévole de l'association :</t>
  </si>
  <si>
    <t xml:space="preserve">Mail : </t>
  </si>
  <si>
    <t>Victoire Colle</t>
  </si>
  <si>
    <t>06 77 01 09 52</t>
  </si>
  <si>
    <t>victoire.colle@gmail.com</t>
  </si>
  <si>
    <t>Notre ferme comprend deux ateliers : meunerie/transformation en galettes et crêpes, et élevage allaitant.</t>
  </si>
  <si>
    <t xml:space="preserve">Toutes nos farines sont fabriquées avec du blé et du sarrasin cultivés sur la ferme. </t>
  </si>
  <si>
    <t>La mouture est aussi réalisée sur la ferme, avec un moulin astrié ( meule de pierre).</t>
  </si>
  <si>
    <t>Les crêpes et les galettes sont cuisinées le jour de la distribution.</t>
  </si>
  <si>
    <t>TARIFS</t>
  </si>
  <si>
    <t>4 galettes</t>
  </si>
  <si>
    <t>6 galettes</t>
  </si>
  <si>
    <t>12 galettes</t>
  </si>
  <si>
    <t>4 crêpes</t>
  </si>
  <si>
    <t>6 crêpes</t>
  </si>
  <si>
    <t>12 crêpes</t>
  </si>
  <si>
    <t>Total</t>
  </si>
  <si>
    <t>Total à payer</t>
  </si>
  <si>
    <t>Si paiement en 3 fois :</t>
  </si>
  <si>
    <t>( 3 chèques)</t>
  </si>
  <si>
    <t>Chèques à l'ordre de : GAEC COUEFFE</t>
  </si>
  <si>
    <t>Si paiement en 2 fois :</t>
  </si>
  <si>
    <t>( 2 chèques)</t>
  </si>
  <si>
    <t>Si paiement en 1 fois :</t>
  </si>
  <si>
    <t>J'atteste être à jour de ma cotisation annuelle payable en avril, et m'être inscrit à 2 permanances pour ce semestre.</t>
  </si>
  <si>
    <t>Fait en 2 exemplaires.</t>
  </si>
  <si>
    <t xml:space="preserve">Date : </t>
  </si>
  <si>
    <t>Signature de consom'acteur</t>
  </si>
  <si>
    <t>Signature du producteur</t>
  </si>
  <si>
    <t>Adhérent</t>
  </si>
  <si>
    <t>Date</t>
  </si>
  <si>
    <t>Alexandra Lopez-Robin</t>
  </si>
  <si>
    <t>Béatrice Trotreau</t>
  </si>
  <si>
    <t>Blandine Pajeau</t>
  </si>
  <si>
    <t>Claire Rolland</t>
  </si>
  <si>
    <t>Eva Blouin / Elie Lusseau</t>
  </si>
  <si>
    <t>Gilles Bourgeais</t>
  </si>
  <si>
    <t>Isabelle Bonnacié</t>
  </si>
  <si>
    <t>Laetitia Perrouin</t>
  </si>
  <si>
    <t>Le Mée / Voisinne</t>
  </si>
  <si>
    <t>Marguerite Fayet</t>
  </si>
  <si>
    <t>Marieke Lépicier</t>
  </si>
  <si>
    <t>Robin / Guérin</t>
  </si>
  <si>
    <t>Rodolphe Tourneux</t>
  </si>
  <si>
    <t>Simon Cans</t>
  </si>
  <si>
    <t>Thomas Pasquali</t>
  </si>
  <si>
    <t>Virginie Caille</t>
  </si>
  <si>
    <t>Total paquets</t>
  </si>
  <si>
    <t>Total unité</t>
  </si>
  <si>
    <t>Total montants</t>
  </si>
  <si>
    <t>Total galettes</t>
  </si>
  <si>
    <t>Total crêpes</t>
  </si>
  <si>
    <t>total montant</t>
  </si>
  <si>
    <t>Total général</t>
  </si>
  <si>
    <t/>
  </si>
  <si>
    <t>AMAP Ancenis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</si>
</sst>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&quot; &quot;[$€-40C];[Red]&quot;-&quot;#,##0.00&quot; &quot;[$€-40C]"/>
    <numFmt numFmtId="166" formatCode="d/m/yyyy"/>
  </numFmts>
  <fonts count="26">
    <font>
      <sz val="10"/>
      <color theme="1"/>
      <name val="Liberation Sans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4"/>
      <color rgb="FF333333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333333"/>
      <name val="Arial"/>
    </font>
    <font>
      <b/>
      <u/>
      <sz val="10"/>
      <color rgb="FF000000"/>
      <name val="Arial"/>
    </font>
    <font>
      <b/>
      <u/>
      <sz val="10"/>
      <color rgb="FF333333"/>
      <name val="Arial"/>
    </font>
    <font>
      <sz val="10"/>
      <color rgb="FF333333"/>
      <name val="Arial"/>
    </font>
    <font>
      <sz val="10"/>
      <color theme="10"/>
      <name val="Arial"/>
    </font>
    <font>
      <b/>
      <sz val="10"/>
      <color theme="1"/>
      <name val="Liberation Sans"/>
    </font>
    <font>
      <b/>
      <i/>
      <sz val="8"/>
      <color rgb="FF000000"/>
      <name val="Arial"/>
    </font>
    <font>
      <b/>
      <sz val="8"/>
      <color rgb="FF000000"/>
      <name val="Liberation Sans"/>
    </font>
    <font>
      <sz val="10"/>
      <color theme="1"/>
      <name val="Liberation Sans"/>
    </font>
    <font>
      <sz val="9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sz val="7"/>
      <color rgb="FF000000"/>
      <name val="Liberation Sans"/>
    </font>
    <font>
      <b/>
      <sz val="7"/>
      <color rgb="FF333333"/>
      <name val="Arial"/>
    </font>
    <font>
      <b/>
      <sz val="8"/>
      <color rgb="FF000000"/>
      <name val="Arial"/>
    </font>
    <font>
      <sz val="10"/>
      <color theme="1"/>
      <name val="Arial"/>
    </font>
    <font>
      <sz val="10"/>
      <color theme="1"/>
      <name val="Liberation Sans"/>
    </font>
    <font>
      <b/>
      <sz val="10"/>
      <color theme="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/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5" xfId="0" applyFont="1" applyBorder="1"/>
    <xf numFmtId="0" fontId="9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/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5" xfId="0" applyFont="1" applyBorder="1"/>
    <xf numFmtId="0" fontId="9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10" fillId="0" borderId="8" xfId="0" applyFont="1" applyBorder="1" applyAlignment="1">
      <alignment vertical="center"/>
    </xf>
    <xf numFmtId="0" fontId="1" fillId="0" borderId="7" xfId="0" applyFont="1" applyBorder="1"/>
    <xf numFmtId="0" fontId="2" fillId="0" borderId="8" xfId="0" applyFont="1" applyBorder="1" applyAlignment="1">
      <alignment horizontal="left"/>
    </xf>
    <xf numFmtId="0" fontId="4" fillId="0" borderId="6" xfId="0" applyFont="1" applyBorder="1" applyAlignment="1">
      <alignment vertical="center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9" xfId="0" applyNumberFormat="1" applyFont="1" applyBorder="1"/>
    <xf numFmtId="49" fontId="9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9" xfId="0" applyFont="1" applyBorder="1" applyAlignment="1">
      <alignment horizontal="center"/>
    </xf>
    <xf numFmtId="165" fontId="13" fillId="0" borderId="9" xfId="0" applyNumberFormat="1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165" fontId="18" fillId="0" borderId="9" xfId="0" applyNumberFormat="1" applyFont="1" applyBorder="1" applyAlignment="1">
      <alignment vertical="center"/>
    </xf>
    <xf numFmtId="0" fontId="19" fillId="0" borderId="0" xfId="0" applyFont="1" applyAlignment="1">
      <alignment horizontal="right"/>
    </xf>
    <xf numFmtId="165" fontId="19" fillId="0" borderId="9" xfId="0" applyNumberFormat="1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9" xfId="0" applyFont="1" applyBorder="1" applyAlignment="1">
      <alignment horizontal="center"/>
    </xf>
    <xf numFmtId="166" fontId="2" fillId="3" borderId="9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6" fillId="3" borderId="9" xfId="0" applyFont="1" applyFill="1" applyBorder="1" applyAlignment="1">
      <alignment vertical="center"/>
    </xf>
    <xf numFmtId="166" fontId="2" fillId="0" borderId="9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164" fontId="24" fillId="0" borderId="0" xfId="0" applyNumberFormat="1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10" xfId="0" applyFont="1" applyBorder="1" applyAlignment="1"/>
    <xf numFmtId="0" fontId="0" fillId="0" borderId="10" xfId="0" pivotButton="1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166" fontId="0" fillId="0" borderId="10" xfId="0" applyNumberFormat="1" applyFont="1" applyBorder="1" applyAlignment="1"/>
    <xf numFmtId="0" fontId="0" fillId="0" borderId="10" xfId="0" applyNumberFormat="1" applyFont="1" applyBorder="1" applyAlignment="1"/>
    <xf numFmtId="0" fontId="0" fillId="0" borderId="13" xfId="0" applyNumberFormat="1" applyFont="1" applyBorder="1" applyAlignment="1"/>
    <xf numFmtId="0" fontId="0" fillId="0" borderId="14" xfId="0" applyNumberFormat="1" applyFont="1" applyBorder="1" applyAlignment="1"/>
    <xf numFmtId="166" fontId="0" fillId="0" borderId="15" xfId="0" applyNumberFormat="1" applyFont="1" applyBorder="1" applyAlignment="1"/>
    <xf numFmtId="0" fontId="0" fillId="0" borderId="15" xfId="0" applyNumberFormat="1" applyFont="1" applyBorder="1" applyAlignment="1"/>
    <xf numFmtId="0" fontId="0" fillId="0" borderId="0" xfId="0" applyNumberFormat="1" applyFont="1" applyAlignment="1"/>
    <xf numFmtId="0" fontId="0" fillId="0" borderId="16" xfId="0" applyNumberFormat="1" applyFont="1" applyBorder="1" applyAlignment="1"/>
    <xf numFmtId="166" fontId="0" fillId="0" borderId="17" xfId="0" applyNumberFormat="1" applyFont="1" applyBorder="1" applyAlignment="1"/>
    <xf numFmtId="0" fontId="0" fillId="0" borderId="17" xfId="0" applyNumberFormat="1" applyFont="1" applyBorder="1" applyAlignment="1"/>
    <xf numFmtId="0" fontId="0" fillId="0" borderId="18" xfId="0" applyNumberFormat="1" applyFont="1" applyBorder="1" applyAlignment="1"/>
    <xf numFmtId="0" fontId="0" fillId="0" borderId="19" xfId="0" applyNumberFormat="1" applyFont="1" applyBorder="1" applyAlignment="1"/>
    <xf numFmtId="14" fontId="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ulien Morel" refreshedDate="45733.895516898148" refreshedVersion="7" recordCount="102" xr:uid="{00000000-000A-0000-FFFF-FFFF00000000}">
  <cacheSource type="worksheet">
    <worksheetSource ref="A1:H103" sheet="Feuille 2"/>
  </cacheSource>
  <cacheFields count="8">
    <cacheField name="Adhérent" numFmtId="166">
      <sharedItems/>
    </cacheField>
    <cacheField name="Date" numFmtId="166">
      <sharedItems containsSemiMixedTypes="0" containsNonDate="0" containsDate="1" containsString="0" minDate="2024-11-13T00:00:00" maxDate="2025-05-15T00:00:00" count="6">
        <d v="2024-11-13T00:00:00"/>
        <d v="2024-12-11T00:00:00"/>
        <d v="2025-01-08T00:00:00"/>
        <d v="2025-02-05T00:00:00"/>
        <d v="2025-04-02T00:00:00"/>
        <d v="2025-05-14T00:00:00"/>
      </sharedItems>
    </cacheField>
    <cacheField name="4 galettes" numFmtId="0">
      <sharedItems containsString="0" containsBlank="1" containsNumber="1" containsInteger="1" minValue="1" maxValue="1"/>
    </cacheField>
    <cacheField name="6 galettes" numFmtId="0">
      <sharedItems containsString="0" containsBlank="1" containsNumber="1" containsInteger="1" minValue="1" maxValue="1"/>
    </cacheField>
    <cacheField name="12 galettes" numFmtId="0">
      <sharedItems containsString="0" containsBlank="1" containsNumber="1" containsInteger="1" minValue="1" maxValue="1"/>
    </cacheField>
    <cacheField name="4 crêpes" numFmtId="0">
      <sharedItems containsString="0" containsBlank="1" containsNumber="1" containsInteger="1" minValue="1" maxValue="1"/>
    </cacheField>
    <cacheField name="6 crêpes" numFmtId="0">
      <sharedItems containsString="0" containsBlank="1" containsNumber="1" containsInteger="1" minValue="1" maxValue="1"/>
    </cacheField>
    <cacheField name="12 crêpes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">
  <r>
    <s v="Alexandra Lopez-Robin"/>
    <x v="0"/>
    <n v="1"/>
    <m/>
    <m/>
    <n v="1"/>
    <m/>
    <m/>
  </r>
  <r>
    <s v="Alexandra Lopez-Robin"/>
    <x v="1"/>
    <n v="1"/>
    <m/>
    <m/>
    <n v="1"/>
    <m/>
    <m/>
  </r>
  <r>
    <s v="Alexandra Lopez-Robin"/>
    <x v="2"/>
    <n v="1"/>
    <m/>
    <m/>
    <n v="1"/>
    <m/>
    <m/>
  </r>
  <r>
    <s v="Alexandra Lopez-Robin"/>
    <x v="3"/>
    <n v="1"/>
    <m/>
    <m/>
    <n v="1"/>
    <m/>
    <m/>
  </r>
  <r>
    <s v="Alexandra Lopez-Robin"/>
    <x v="4"/>
    <n v="1"/>
    <m/>
    <m/>
    <n v="1"/>
    <m/>
    <m/>
  </r>
  <r>
    <s v="Alexandra Lopez-Robin"/>
    <x v="5"/>
    <n v="1"/>
    <m/>
    <m/>
    <n v="1"/>
    <m/>
    <m/>
  </r>
  <r>
    <s v="Béatrice Trotreau"/>
    <x v="0"/>
    <n v="1"/>
    <m/>
    <m/>
    <m/>
    <n v="1"/>
    <m/>
  </r>
  <r>
    <s v="Béatrice Trotreau"/>
    <x v="1"/>
    <m/>
    <m/>
    <m/>
    <m/>
    <n v="1"/>
    <m/>
  </r>
  <r>
    <s v="Béatrice Trotreau"/>
    <x v="2"/>
    <n v="1"/>
    <m/>
    <m/>
    <m/>
    <n v="1"/>
    <m/>
  </r>
  <r>
    <s v="Béatrice Trotreau"/>
    <x v="3"/>
    <m/>
    <m/>
    <m/>
    <m/>
    <n v="1"/>
    <m/>
  </r>
  <r>
    <s v="Béatrice Trotreau"/>
    <x v="4"/>
    <n v="1"/>
    <m/>
    <m/>
    <m/>
    <n v="1"/>
    <m/>
  </r>
  <r>
    <s v="Béatrice Trotreau"/>
    <x v="5"/>
    <m/>
    <m/>
    <m/>
    <m/>
    <n v="1"/>
    <m/>
  </r>
  <r>
    <s v="Blandine Pajeau"/>
    <x v="0"/>
    <n v="1"/>
    <m/>
    <m/>
    <m/>
    <n v="1"/>
    <m/>
  </r>
  <r>
    <s v="Blandine Pajeau"/>
    <x v="1"/>
    <n v="1"/>
    <m/>
    <m/>
    <m/>
    <n v="1"/>
    <m/>
  </r>
  <r>
    <s v="Blandine Pajeau"/>
    <x v="2"/>
    <n v="1"/>
    <m/>
    <m/>
    <m/>
    <n v="1"/>
    <m/>
  </r>
  <r>
    <s v="Blandine Pajeau"/>
    <x v="3"/>
    <n v="1"/>
    <m/>
    <m/>
    <m/>
    <n v="1"/>
    <m/>
  </r>
  <r>
    <s v="Blandine Pajeau"/>
    <x v="4"/>
    <n v="1"/>
    <m/>
    <m/>
    <m/>
    <n v="1"/>
    <m/>
  </r>
  <r>
    <s v="Blandine Pajeau"/>
    <x v="5"/>
    <n v="1"/>
    <m/>
    <m/>
    <m/>
    <n v="1"/>
    <m/>
  </r>
  <r>
    <s v="Claire Rolland"/>
    <x v="0"/>
    <m/>
    <n v="1"/>
    <m/>
    <m/>
    <m/>
    <n v="1"/>
  </r>
  <r>
    <s v="Claire Rolland"/>
    <x v="1"/>
    <m/>
    <n v="1"/>
    <m/>
    <m/>
    <m/>
    <n v="1"/>
  </r>
  <r>
    <s v="Claire Rolland"/>
    <x v="2"/>
    <m/>
    <n v="1"/>
    <m/>
    <m/>
    <m/>
    <n v="1"/>
  </r>
  <r>
    <s v="Claire Rolland"/>
    <x v="3"/>
    <m/>
    <m/>
    <m/>
    <m/>
    <m/>
    <m/>
  </r>
  <r>
    <s v="Claire Rolland"/>
    <x v="4"/>
    <m/>
    <m/>
    <m/>
    <m/>
    <m/>
    <m/>
  </r>
  <r>
    <s v="Claire Rolland"/>
    <x v="5"/>
    <m/>
    <m/>
    <m/>
    <m/>
    <m/>
    <m/>
  </r>
  <r>
    <s v="Eva Blouin / Elie Lusseau"/>
    <x v="0"/>
    <m/>
    <n v="1"/>
    <m/>
    <m/>
    <m/>
    <m/>
  </r>
  <r>
    <s v="Eva Blouin / Elie Lusseau"/>
    <x v="1"/>
    <m/>
    <n v="1"/>
    <m/>
    <m/>
    <m/>
    <m/>
  </r>
  <r>
    <s v="Eva Blouin / Elie Lusseau"/>
    <x v="2"/>
    <m/>
    <n v="1"/>
    <m/>
    <m/>
    <m/>
    <m/>
  </r>
  <r>
    <s v="Eva Blouin / Elie Lusseau"/>
    <x v="3"/>
    <m/>
    <n v="1"/>
    <m/>
    <m/>
    <m/>
    <m/>
  </r>
  <r>
    <s v="Eva Blouin / Elie Lusseau"/>
    <x v="4"/>
    <m/>
    <n v="1"/>
    <m/>
    <m/>
    <m/>
    <m/>
  </r>
  <r>
    <s v="Eva Blouin / Elie Lusseau"/>
    <x v="5"/>
    <m/>
    <n v="1"/>
    <m/>
    <m/>
    <m/>
    <m/>
  </r>
  <r>
    <s v="Gilles Bourgeais"/>
    <x v="0"/>
    <n v="1"/>
    <m/>
    <m/>
    <m/>
    <n v="1"/>
    <m/>
  </r>
  <r>
    <s v="Gilles Bourgeais"/>
    <x v="1"/>
    <n v="1"/>
    <m/>
    <m/>
    <m/>
    <n v="1"/>
    <m/>
  </r>
  <r>
    <s v="Gilles Bourgeais"/>
    <x v="2"/>
    <n v="1"/>
    <m/>
    <m/>
    <m/>
    <n v="1"/>
    <m/>
  </r>
  <r>
    <s v="Gilles Bourgeais"/>
    <x v="3"/>
    <n v="1"/>
    <m/>
    <m/>
    <m/>
    <n v="1"/>
    <m/>
  </r>
  <r>
    <s v="Gilles Bourgeais"/>
    <x v="4"/>
    <n v="1"/>
    <m/>
    <m/>
    <m/>
    <n v="1"/>
    <m/>
  </r>
  <r>
    <s v="Gilles Bourgeais"/>
    <x v="5"/>
    <n v="1"/>
    <m/>
    <m/>
    <m/>
    <n v="1"/>
    <m/>
  </r>
  <r>
    <s v="Isabelle Bonnacié"/>
    <x v="0"/>
    <n v="1"/>
    <m/>
    <m/>
    <m/>
    <m/>
    <m/>
  </r>
  <r>
    <s v="Isabelle Bonnacié"/>
    <x v="1"/>
    <n v="1"/>
    <m/>
    <m/>
    <m/>
    <m/>
    <m/>
  </r>
  <r>
    <s v="Isabelle Bonnacié"/>
    <x v="2"/>
    <n v="1"/>
    <m/>
    <m/>
    <m/>
    <m/>
    <m/>
  </r>
  <r>
    <s v="Isabelle Bonnacié"/>
    <x v="3"/>
    <n v="1"/>
    <m/>
    <m/>
    <m/>
    <m/>
    <m/>
  </r>
  <r>
    <s v="Isabelle Bonnacié"/>
    <x v="4"/>
    <n v="1"/>
    <m/>
    <m/>
    <m/>
    <m/>
    <m/>
  </r>
  <r>
    <s v="Isabelle Bonnacié"/>
    <x v="5"/>
    <n v="1"/>
    <m/>
    <m/>
    <m/>
    <m/>
    <m/>
  </r>
  <r>
    <s v="Laetitia Perrouin"/>
    <x v="0"/>
    <n v="1"/>
    <m/>
    <m/>
    <m/>
    <n v="1"/>
    <m/>
  </r>
  <r>
    <s v="Laetitia Perrouin"/>
    <x v="1"/>
    <m/>
    <m/>
    <m/>
    <m/>
    <m/>
    <m/>
  </r>
  <r>
    <s v="Laetitia Perrouin"/>
    <x v="2"/>
    <n v="1"/>
    <m/>
    <m/>
    <n v="1"/>
    <m/>
    <m/>
  </r>
  <r>
    <s v="Laetitia Perrouin"/>
    <x v="3"/>
    <n v="1"/>
    <m/>
    <m/>
    <m/>
    <n v="1"/>
    <m/>
  </r>
  <r>
    <s v="Laetitia Perrouin"/>
    <x v="4"/>
    <n v="1"/>
    <m/>
    <m/>
    <m/>
    <n v="1"/>
    <m/>
  </r>
  <r>
    <s v="Laetitia Perrouin"/>
    <x v="5"/>
    <n v="1"/>
    <m/>
    <m/>
    <m/>
    <n v="1"/>
    <m/>
  </r>
  <r>
    <s v="Le Mée / Voisinne"/>
    <x v="0"/>
    <m/>
    <m/>
    <n v="1"/>
    <m/>
    <m/>
    <m/>
  </r>
  <r>
    <s v="Le Mée / Voisinne"/>
    <x v="1"/>
    <m/>
    <m/>
    <n v="1"/>
    <m/>
    <m/>
    <m/>
  </r>
  <r>
    <s v="Le Mée / Voisinne"/>
    <x v="2"/>
    <m/>
    <m/>
    <n v="1"/>
    <m/>
    <m/>
    <m/>
  </r>
  <r>
    <s v="Le Mée / Voisinne"/>
    <x v="3"/>
    <m/>
    <m/>
    <n v="1"/>
    <m/>
    <m/>
    <m/>
  </r>
  <r>
    <s v="Le Mée / Voisinne"/>
    <x v="4"/>
    <m/>
    <m/>
    <n v="1"/>
    <m/>
    <m/>
    <m/>
  </r>
  <r>
    <s v="Le Mée / Voisinne"/>
    <x v="5"/>
    <m/>
    <m/>
    <n v="1"/>
    <m/>
    <m/>
    <m/>
  </r>
  <r>
    <s v="Marguerite Fayet"/>
    <x v="0"/>
    <m/>
    <m/>
    <m/>
    <m/>
    <n v="1"/>
    <m/>
  </r>
  <r>
    <s v="Marguerite Fayet"/>
    <x v="1"/>
    <m/>
    <n v="1"/>
    <m/>
    <m/>
    <n v="1"/>
    <m/>
  </r>
  <r>
    <s v="Marguerite Fayet"/>
    <x v="2"/>
    <m/>
    <m/>
    <m/>
    <m/>
    <n v="1"/>
    <m/>
  </r>
  <r>
    <s v="Marguerite Fayet"/>
    <x v="3"/>
    <m/>
    <n v="1"/>
    <m/>
    <m/>
    <n v="1"/>
    <m/>
  </r>
  <r>
    <s v="Marguerite Fayet"/>
    <x v="4"/>
    <m/>
    <n v="1"/>
    <m/>
    <m/>
    <m/>
    <m/>
  </r>
  <r>
    <s v="Marguerite Fayet"/>
    <x v="5"/>
    <m/>
    <n v="1"/>
    <m/>
    <m/>
    <m/>
    <n v="1"/>
  </r>
  <r>
    <s v="Marieke Lépicier"/>
    <x v="0"/>
    <m/>
    <n v="1"/>
    <m/>
    <m/>
    <m/>
    <m/>
  </r>
  <r>
    <s v="Marieke Lépicier"/>
    <x v="1"/>
    <m/>
    <n v="1"/>
    <m/>
    <m/>
    <m/>
    <m/>
  </r>
  <r>
    <s v="Marieke Lépicier"/>
    <x v="2"/>
    <m/>
    <n v="1"/>
    <m/>
    <m/>
    <m/>
    <m/>
  </r>
  <r>
    <s v="Marieke Lépicier"/>
    <x v="3"/>
    <m/>
    <n v="1"/>
    <m/>
    <m/>
    <m/>
    <m/>
  </r>
  <r>
    <s v="Marieke Lépicier"/>
    <x v="4"/>
    <m/>
    <n v="1"/>
    <m/>
    <m/>
    <m/>
    <m/>
  </r>
  <r>
    <s v="Marieke Lépicier"/>
    <x v="5"/>
    <m/>
    <n v="1"/>
    <m/>
    <m/>
    <m/>
    <m/>
  </r>
  <r>
    <s v="Robin / Guérin"/>
    <x v="0"/>
    <m/>
    <n v="1"/>
    <m/>
    <m/>
    <n v="1"/>
    <m/>
  </r>
  <r>
    <s v="Robin / Guérin"/>
    <x v="1"/>
    <m/>
    <n v="1"/>
    <m/>
    <m/>
    <n v="1"/>
    <m/>
  </r>
  <r>
    <s v="Robin / Guérin"/>
    <x v="2"/>
    <m/>
    <n v="1"/>
    <m/>
    <m/>
    <n v="1"/>
    <m/>
  </r>
  <r>
    <s v="Robin / Guérin"/>
    <x v="3"/>
    <m/>
    <n v="1"/>
    <m/>
    <m/>
    <n v="1"/>
    <m/>
  </r>
  <r>
    <s v="Robin / Guérin"/>
    <x v="4"/>
    <m/>
    <n v="1"/>
    <m/>
    <m/>
    <n v="1"/>
    <m/>
  </r>
  <r>
    <s v="Robin / Guérin"/>
    <x v="5"/>
    <m/>
    <n v="1"/>
    <m/>
    <m/>
    <n v="1"/>
    <m/>
  </r>
  <r>
    <s v="Rodolphe Tourneux"/>
    <x v="0"/>
    <m/>
    <n v="1"/>
    <m/>
    <m/>
    <n v="1"/>
    <m/>
  </r>
  <r>
    <s v="Rodolphe Tourneux"/>
    <x v="1"/>
    <m/>
    <n v="1"/>
    <m/>
    <m/>
    <n v="1"/>
    <m/>
  </r>
  <r>
    <s v="Rodolphe Tourneux"/>
    <x v="2"/>
    <m/>
    <n v="1"/>
    <m/>
    <m/>
    <n v="1"/>
    <m/>
  </r>
  <r>
    <s v="Rodolphe Tourneux"/>
    <x v="3"/>
    <m/>
    <n v="1"/>
    <m/>
    <m/>
    <n v="1"/>
    <m/>
  </r>
  <r>
    <s v="Rodolphe Tourneux"/>
    <x v="4"/>
    <m/>
    <n v="1"/>
    <m/>
    <m/>
    <n v="1"/>
    <m/>
  </r>
  <r>
    <s v="Rodolphe Tourneux"/>
    <x v="5"/>
    <m/>
    <n v="1"/>
    <m/>
    <m/>
    <n v="1"/>
    <m/>
  </r>
  <r>
    <s v="Simon Cans"/>
    <x v="0"/>
    <m/>
    <n v="1"/>
    <m/>
    <m/>
    <n v="1"/>
    <m/>
  </r>
  <r>
    <s v="Simon Cans"/>
    <x v="1"/>
    <m/>
    <n v="1"/>
    <m/>
    <m/>
    <n v="1"/>
    <m/>
  </r>
  <r>
    <s v="Simon Cans"/>
    <x v="2"/>
    <m/>
    <n v="1"/>
    <m/>
    <m/>
    <n v="1"/>
    <m/>
  </r>
  <r>
    <s v="Simon Cans"/>
    <x v="3"/>
    <m/>
    <n v="1"/>
    <m/>
    <m/>
    <n v="1"/>
    <m/>
  </r>
  <r>
    <s v="Simon Cans"/>
    <x v="4"/>
    <m/>
    <n v="1"/>
    <m/>
    <m/>
    <n v="1"/>
    <m/>
  </r>
  <r>
    <s v="Simon Cans"/>
    <x v="5"/>
    <m/>
    <n v="1"/>
    <m/>
    <m/>
    <n v="1"/>
    <m/>
  </r>
  <r>
    <s v="Thomas Pasquali"/>
    <x v="0"/>
    <n v="1"/>
    <m/>
    <m/>
    <m/>
    <m/>
    <m/>
  </r>
  <r>
    <s v="Thomas Pasquali"/>
    <x v="1"/>
    <n v="1"/>
    <m/>
    <m/>
    <m/>
    <m/>
    <m/>
  </r>
  <r>
    <s v="Thomas Pasquali"/>
    <x v="2"/>
    <n v="1"/>
    <m/>
    <m/>
    <m/>
    <m/>
    <m/>
  </r>
  <r>
    <s v="Thomas Pasquali"/>
    <x v="3"/>
    <n v="1"/>
    <m/>
    <m/>
    <m/>
    <m/>
    <m/>
  </r>
  <r>
    <s v="Thomas Pasquali"/>
    <x v="4"/>
    <n v="1"/>
    <m/>
    <m/>
    <m/>
    <m/>
    <m/>
  </r>
  <r>
    <s v="Thomas Pasquali"/>
    <x v="5"/>
    <n v="1"/>
    <m/>
    <m/>
    <m/>
    <m/>
    <m/>
  </r>
  <r>
    <s v="Victoire Colle"/>
    <x v="0"/>
    <m/>
    <n v="1"/>
    <m/>
    <n v="1"/>
    <m/>
    <m/>
  </r>
  <r>
    <s v="Victoire Colle"/>
    <x v="1"/>
    <m/>
    <n v="1"/>
    <m/>
    <n v="1"/>
    <m/>
    <m/>
  </r>
  <r>
    <s v="Victoire Colle"/>
    <x v="2"/>
    <m/>
    <n v="1"/>
    <m/>
    <n v="1"/>
    <m/>
    <m/>
  </r>
  <r>
    <s v="Victoire Colle"/>
    <x v="3"/>
    <m/>
    <n v="1"/>
    <m/>
    <n v="1"/>
    <m/>
    <m/>
  </r>
  <r>
    <s v="Victoire Colle"/>
    <x v="4"/>
    <m/>
    <n v="1"/>
    <m/>
    <n v="1"/>
    <m/>
    <m/>
  </r>
  <r>
    <s v="Victoire Colle"/>
    <x v="5"/>
    <m/>
    <n v="1"/>
    <m/>
    <n v="1"/>
    <m/>
    <m/>
  </r>
  <r>
    <s v="Virginie Caille"/>
    <x v="0"/>
    <n v="1"/>
    <m/>
    <m/>
    <n v="1"/>
    <m/>
    <m/>
  </r>
  <r>
    <s v="Virginie Caille"/>
    <x v="1"/>
    <n v="1"/>
    <m/>
    <m/>
    <m/>
    <m/>
    <m/>
  </r>
  <r>
    <s v="Virginie Caille"/>
    <x v="2"/>
    <n v="1"/>
    <m/>
    <m/>
    <n v="1"/>
    <m/>
    <m/>
  </r>
  <r>
    <s v="Virginie Caille"/>
    <x v="3"/>
    <n v="1"/>
    <m/>
    <m/>
    <m/>
    <m/>
    <m/>
  </r>
  <r>
    <s v="Virginie Caille"/>
    <x v="4"/>
    <n v="1"/>
    <m/>
    <m/>
    <n v="1"/>
    <m/>
    <m/>
  </r>
  <r>
    <s v="Virginie Caille"/>
    <x v="5"/>
    <n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 1" cacheId="3" applyNumberFormats="0" applyBorderFormats="0" applyFontFormats="0" applyPatternFormats="0" applyAlignmentFormats="0" applyWidthHeightFormats="0" dataCaption="" updatedVersion="7" compact="0" compactData="0">
  <location ref="A1:G9" firstHeaderRow="1" firstDataRow="2" firstDataCol="1"/>
  <pivotFields count="8">
    <pivotField name="Adhérent" compact="0" numFmtId="166" outline="0" multipleItemSelectionAllowed="1" showAll="0"/>
    <pivotField name="Date" axis="axisRow" compact="0" numFmtId="166" outline="0" multipleItemSelectionAllowed="1" showAll="0" sortType="ascending">
      <items count="7">
        <item x="0"/>
        <item x="1"/>
        <item x="2"/>
        <item x="3"/>
        <item x="4"/>
        <item x="5"/>
        <item t="default"/>
      </items>
    </pivotField>
    <pivotField name="4 galettes" dataField="1" compact="0" outline="0" multipleItemSelectionAllowed="1" showAll="0"/>
    <pivotField name="6 galettes" dataField="1" compact="0" outline="0" multipleItemSelectionAllowed="1" showAll="0"/>
    <pivotField name="12 galettes" dataField="1" compact="0" outline="0" multipleItemSelectionAllowed="1" showAll="0"/>
    <pivotField name="4 crêpes" dataField="1" compact="0" outline="0" multipleItemSelectionAllowed="1" showAll="0"/>
    <pivotField name="6 crêpes" dataField="1" compact="0" outline="0" multipleItemSelectionAllowed="1" showAll="0"/>
    <pivotField name="12 crêpes" dataField="1" compact="0" outline="0" multipleItemSelectionAllowe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4 galettes" fld="2" baseField="0"/>
    <dataField name="6 galettes" fld="3" baseField="0"/>
    <dataField name="12 galettes" fld="4" baseField="0"/>
    <dataField name="4 crêpes" fld="5" baseField="0"/>
    <dataField name="6 crêpes" fld="6" baseField="0"/>
    <dataField name="12 crêpes" fld="7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Liberation Sans"/>
        <a:ea typeface="Liberation Sans"/>
        <a:cs typeface="Liberation Sans"/>
      </a:majorFont>
      <a:minorFont>
        <a:latin typeface="Liberation Sans"/>
        <a:ea typeface="Liberation Sans"/>
        <a:cs typeface="Liberatio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6"/>
  <sheetViews>
    <sheetView tabSelected="1" zoomScaleNormal="100" workbookViewId="0">
      <selection activeCell="A2" sqref="A2:J2"/>
    </sheetView>
  </sheetViews>
  <sheetFormatPr baseColWidth="10" defaultColWidth="14.44140625" defaultRowHeight="15" customHeight="1"/>
  <cols>
    <col min="1" max="1" width="20.33203125" customWidth="1"/>
    <col min="2" max="7" width="10.6640625" customWidth="1"/>
    <col min="8" max="8" width="8.5546875" customWidth="1"/>
    <col min="9" max="23" width="12.109375" customWidth="1"/>
  </cols>
  <sheetData>
    <row r="1" spans="1:23" ht="12.75" customHeight="1">
      <c r="A1" s="70" t="s">
        <v>67</v>
      </c>
      <c r="B1" s="71"/>
      <c r="C1" s="71"/>
      <c r="D1" s="71"/>
      <c r="E1" s="71"/>
      <c r="F1" s="71"/>
      <c r="G1" s="71"/>
      <c r="H1" s="71"/>
      <c r="I1" s="71"/>
      <c r="J1" s="7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>
      <c r="A2" s="72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>
      <c r="A3" s="2"/>
      <c r="B3" s="3"/>
      <c r="C3" s="4"/>
      <c r="D3" s="4"/>
      <c r="E3" s="4"/>
      <c r="F3" s="4"/>
      <c r="G3" s="4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>
      <c r="A4" s="2"/>
      <c r="B4" s="3"/>
      <c r="C4" s="4"/>
      <c r="D4" s="4"/>
      <c r="E4" s="4"/>
      <c r="F4" s="4"/>
      <c r="G4" s="4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>
      <c r="A5" s="5" t="s">
        <v>1</v>
      </c>
      <c r="B5" s="6"/>
      <c r="C5" s="7"/>
      <c r="D5" s="7"/>
      <c r="E5" s="8"/>
      <c r="F5" s="4"/>
      <c r="G5" s="9" t="s">
        <v>2</v>
      </c>
      <c r="H5" s="6"/>
      <c r="I5" s="10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>
      <c r="A6" s="12" t="s">
        <v>3</v>
      </c>
      <c r="B6" s="3"/>
      <c r="C6" s="4"/>
      <c r="D6" s="4"/>
      <c r="E6" s="13"/>
      <c r="F6" s="4"/>
      <c r="G6" s="14" t="s">
        <v>4</v>
      </c>
      <c r="H6" s="3"/>
      <c r="I6" s="1"/>
      <c r="J6" s="1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>
      <c r="A7" s="12" t="s">
        <v>5</v>
      </c>
      <c r="B7" s="3"/>
      <c r="C7" s="4"/>
      <c r="D7" s="4"/>
      <c r="E7" s="13"/>
      <c r="F7" s="4"/>
      <c r="G7" s="14" t="s">
        <v>6</v>
      </c>
      <c r="H7" s="3"/>
      <c r="I7" s="1"/>
      <c r="J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customHeight="1">
      <c r="A8" s="12" t="s">
        <v>7</v>
      </c>
      <c r="B8" s="3"/>
      <c r="C8" s="4"/>
      <c r="D8" s="4"/>
      <c r="E8" s="13"/>
      <c r="F8" s="4"/>
      <c r="G8" s="16" t="s">
        <v>8</v>
      </c>
      <c r="H8" s="3"/>
      <c r="I8" s="1"/>
      <c r="J8" s="1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>
      <c r="A9" s="12" t="s">
        <v>9</v>
      </c>
      <c r="B9" s="3"/>
      <c r="C9" s="4"/>
      <c r="D9" s="4"/>
      <c r="E9" s="13"/>
      <c r="F9" s="4"/>
      <c r="G9" s="16"/>
      <c r="H9" s="3"/>
      <c r="I9" s="1"/>
      <c r="J9" s="1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>
      <c r="A10" s="17" t="s">
        <v>10</v>
      </c>
      <c r="B10" s="3"/>
      <c r="C10" s="4"/>
      <c r="D10" s="4"/>
      <c r="E10" s="13"/>
      <c r="F10" s="4"/>
      <c r="G10" s="16" t="s">
        <v>11</v>
      </c>
      <c r="H10" s="3"/>
      <c r="I10" s="1"/>
      <c r="J10" s="1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>
      <c r="A11" s="12"/>
      <c r="B11" s="3"/>
      <c r="C11" s="4"/>
      <c r="D11" s="4"/>
      <c r="E11" s="13"/>
      <c r="F11" s="4"/>
      <c r="G11" s="16"/>
      <c r="H11" s="3"/>
      <c r="I11" s="1"/>
      <c r="J11" s="1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>
      <c r="A12" s="18"/>
      <c r="B12" s="19"/>
      <c r="C12" s="20"/>
      <c r="D12" s="19"/>
      <c r="E12" s="21"/>
      <c r="F12" s="3"/>
      <c r="G12" s="14"/>
      <c r="H12" s="3"/>
      <c r="I12" s="1"/>
      <c r="J12" s="1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>
      <c r="A13" s="5" t="s">
        <v>12</v>
      </c>
      <c r="B13" s="22"/>
      <c r="C13" s="22"/>
      <c r="D13" s="22"/>
      <c r="E13" s="23"/>
      <c r="F13" s="24"/>
      <c r="G13" s="14" t="s">
        <v>13</v>
      </c>
      <c r="H13" s="24"/>
      <c r="I13" s="25"/>
      <c r="J13" s="26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12.75" customHeight="1">
      <c r="A14" s="27" t="s">
        <v>14</v>
      </c>
      <c r="B14" s="24"/>
      <c r="C14" s="3" t="s">
        <v>15</v>
      </c>
      <c r="D14" s="24"/>
      <c r="E14" s="28"/>
      <c r="F14" s="24"/>
      <c r="G14" s="29"/>
      <c r="H14" s="24"/>
      <c r="I14" s="25"/>
      <c r="J14" s="26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12.75" customHeight="1">
      <c r="A15" s="30" t="s">
        <v>16</v>
      </c>
      <c r="B15" s="20"/>
      <c r="C15" s="20"/>
      <c r="D15" s="20"/>
      <c r="E15" s="31"/>
      <c r="F15" s="24"/>
      <c r="G15" s="32"/>
      <c r="H15" s="33"/>
      <c r="I15" s="34"/>
      <c r="J15" s="31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12.75" customHeight="1">
      <c r="A16" s="1"/>
      <c r="B16" s="35"/>
      <c r="C16" s="35"/>
      <c r="D16" s="35"/>
      <c r="E16" s="35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>
      <c r="A17" s="3"/>
      <c r="B17" s="3"/>
      <c r="C17" s="3"/>
      <c r="D17" s="3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>
      <c r="A18" s="73" t="s">
        <v>17</v>
      </c>
      <c r="B18" s="71"/>
      <c r="C18" s="71"/>
      <c r="D18" s="71"/>
      <c r="E18" s="71"/>
      <c r="F18" s="71"/>
      <c r="G18" s="71"/>
      <c r="H18" s="3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>
      <c r="A19" s="3" t="s">
        <v>18</v>
      </c>
      <c r="B19" s="3"/>
      <c r="C19" s="3"/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>
      <c r="A20" s="3" t="s">
        <v>19</v>
      </c>
      <c r="B20" s="3"/>
      <c r="C20" s="3"/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>
      <c r="A21" s="3" t="s">
        <v>20</v>
      </c>
      <c r="B21" s="3"/>
      <c r="C21" s="3"/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>
      <c r="A22" s="3"/>
      <c r="B22" s="3"/>
      <c r="C22" s="3"/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>
      <c r="A23" s="24" t="s">
        <v>21</v>
      </c>
      <c r="B23" s="3"/>
      <c r="C23" s="3"/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>
      <c r="A24" s="3"/>
      <c r="B24" s="3"/>
      <c r="C24" s="3"/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>
      <c r="A25" s="37" t="s">
        <v>22</v>
      </c>
      <c r="B25" s="38">
        <v>3.6</v>
      </c>
      <c r="C25" s="3"/>
      <c r="D25" s="39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>
      <c r="A26" s="37" t="s">
        <v>23</v>
      </c>
      <c r="B26" s="38">
        <v>5</v>
      </c>
      <c r="C26" s="3"/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>
      <c r="A27" s="37" t="s">
        <v>24</v>
      </c>
      <c r="B27" s="40">
        <v>9.6</v>
      </c>
      <c r="C27" s="41"/>
      <c r="D27" s="41"/>
      <c r="E27" s="41"/>
      <c r="F27" s="41"/>
      <c r="G27" s="41"/>
      <c r="H27" s="4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>
      <c r="A28" s="37" t="s">
        <v>25</v>
      </c>
      <c r="B28" s="42">
        <v>3.6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>
      <c r="A29" s="37" t="s">
        <v>26</v>
      </c>
      <c r="B29" s="42">
        <v>5.0999999999999996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>
      <c r="A30" s="37" t="s">
        <v>27</v>
      </c>
      <c r="B30" s="42">
        <v>9.9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>
      <c r="A31" s="3"/>
      <c r="B31" s="3"/>
      <c r="C31" s="3"/>
      <c r="D31" s="3"/>
      <c r="E31" s="3"/>
      <c r="F31" s="3"/>
      <c r="G31" s="3"/>
      <c r="H31" s="4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>
      <c r="A32" s="3"/>
      <c r="B32" s="3"/>
      <c r="C32" s="3"/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>
      <c r="A33" s="44"/>
      <c r="B33" s="3"/>
      <c r="C33" s="3"/>
      <c r="D33" s="3"/>
      <c r="E33" s="3"/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>
      <c r="A34" s="45"/>
      <c r="B34" s="45" t="s">
        <v>22</v>
      </c>
      <c r="C34" s="45" t="s">
        <v>23</v>
      </c>
      <c r="D34" s="45" t="s">
        <v>24</v>
      </c>
      <c r="E34" s="45" t="s">
        <v>25</v>
      </c>
      <c r="F34" s="45" t="s">
        <v>26</v>
      </c>
      <c r="G34" s="45" t="s">
        <v>27</v>
      </c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>
      <c r="A35" s="46"/>
      <c r="B35" s="46">
        <v>3.6</v>
      </c>
      <c r="C35" s="46">
        <v>5</v>
      </c>
      <c r="D35" s="46">
        <v>9.6</v>
      </c>
      <c r="E35" s="46">
        <v>3.6</v>
      </c>
      <c r="F35" s="46">
        <v>5.0999999999999996</v>
      </c>
      <c r="G35" s="46">
        <v>9.9</v>
      </c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>
      <c r="A36" s="92">
        <v>45819</v>
      </c>
      <c r="B36" s="47"/>
      <c r="C36" s="47"/>
      <c r="D36" s="47"/>
      <c r="E36" s="47"/>
      <c r="F36" s="47"/>
      <c r="G36" s="47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>
      <c r="A37" s="92">
        <v>45847</v>
      </c>
      <c r="B37" s="47"/>
      <c r="C37" s="47"/>
      <c r="D37" s="47"/>
      <c r="E37" s="47"/>
      <c r="F37" s="47"/>
      <c r="G37" s="4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>
      <c r="A38" s="92">
        <v>45903</v>
      </c>
      <c r="B38" s="47"/>
      <c r="C38" s="47"/>
      <c r="D38" s="47"/>
      <c r="E38" s="47"/>
      <c r="F38" s="47"/>
      <c r="G38" s="4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>
      <c r="A39" s="92">
        <v>45931</v>
      </c>
      <c r="B39" s="47"/>
      <c r="C39" s="47"/>
      <c r="D39" s="47"/>
      <c r="E39" s="47"/>
      <c r="F39" s="47"/>
      <c r="G39" s="4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>
      <c r="A40" s="48" t="s">
        <v>28</v>
      </c>
      <c r="B40" s="49">
        <f t="shared" ref="B40:G40" si="0">SUM(B36:B39)</f>
        <v>0</v>
      </c>
      <c r="C40" s="49">
        <f t="shared" si="0"/>
        <v>0</v>
      </c>
      <c r="D40" s="49">
        <f t="shared" si="0"/>
        <v>0</v>
      </c>
      <c r="E40" s="49">
        <f t="shared" si="0"/>
        <v>0</v>
      </c>
      <c r="F40" s="49">
        <f t="shared" si="0"/>
        <v>0</v>
      </c>
      <c r="G40" s="49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>
      <c r="A41" s="50" t="s">
        <v>29</v>
      </c>
      <c r="B41" s="51">
        <f>B40*$B$35</f>
        <v>0</v>
      </c>
      <c r="C41" s="51">
        <f>C40*$C$35</f>
        <v>0</v>
      </c>
      <c r="D41" s="51">
        <f>D40*$D$35</f>
        <v>0</v>
      </c>
      <c r="E41" s="51">
        <f>E40*$E$35</f>
        <v>0</v>
      </c>
      <c r="F41" s="51">
        <f>F40*$F$35</f>
        <v>0</v>
      </c>
      <c r="G41" s="51">
        <f>G40*$G$35</f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>
      <c r="A42" s="52" t="s">
        <v>30</v>
      </c>
      <c r="B42" s="53">
        <f>SUM(B41:G41)/3</f>
        <v>0</v>
      </c>
      <c r="C42" s="54" t="s">
        <v>31</v>
      </c>
      <c r="D42" s="55"/>
      <c r="E42" s="55"/>
      <c r="F42" s="55"/>
      <c r="G42" s="56" t="s">
        <v>32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>
      <c r="A43" s="52" t="s">
        <v>33</v>
      </c>
      <c r="B43" s="53">
        <f>SUM(B41:G41)/2</f>
        <v>0</v>
      </c>
      <c r="C43" s="54" t="s">
        <v>34</v>
      </c>
      <c r="D43" s="55"/>
      <c r="E43" s="55"/>
      <c r="F43" s="55"/>
      <c r="G43" s="5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>
      <c r="A44" s="52" t="s">
        <v>35</v>
      </c>
      <c r="B44" s="53">
        <f>SUM(B41:G41)</f>
        <v>0</v>
      </c>
      <c r="C44" s="54"/>
      <c r="D44" s="56"/>
      <c r="E44" s="54"/>
      <c r="F44" s="54"/>
      <c r="G44" s="5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>
      <c r="A46" s="1" t="s">
        <v>36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>
      <c r="A48" s="1" t="s">
        <v>37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>
      <c r="A50" s="1" t="s">
        <v>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>
      <c r="A52" s="1"/>
      <c r="B52" s="1" t="s">
        <v>39</v>
      </c>
      <c r="C52" s="1"/>
      <c r="D52" s="1"/>
      <c r="E52" s="1"/>
      <c r="F52" s="1"/>
      <c r="G52" s="1" t="s">
        <v>40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</sheetData>
  <mergeCells count="3">
    <mergeCell ref="A1:J1"/>
    <mergeCell ref="A2:J2"/>
    <mergeCell ref="A18:G18"/>
  </mergeCells>
  <pageMargins left="0.70866141732283472" right="0.70866141732283472" top="0.74803149606299213" bottom="0.74803149606299213" header="0" footer="0"/>
  <pageSetup paperSize="9" scale="75" pageOrder="overThenDown" orientation="portrait" r:id="rId1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1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4.44140625" defaultRowHeight="15" customHeight="1"/>
  <cols>
    <col min="1" max="1" width="22.6640625" customWidth="1"/>
  </cols>
  <sheetData>
    <row r="1" spans="1:8">
      <c r="A1" s="57" t="s">
        <v>41</v>
      </c>
      <c r="B1" s="57" t="s">
        <v>42</v>
      </c>
      <c r="C1" s="45" t="s">
        <v>22</v>
      </c>
      <c r="D1" s="45" t="s">
        <v>23</v>
      </c>
      <c r="E1" s="45" t="s">
        <v>24</v>
      </c>
      <c r="F1" s="45" t="s">
        <v>25</v>
      </c>
      <c r="G1" s="45" t="s">
        <v>26</v>
      </c>
      <c r="H1" s="45" t="s">
        <v>27</v>
      </c>
    </row>
    <row r="2" spans="1:8">
      <c r="A2" s="58" t="s">
        <v>43</v>
      </c>
      <c r="B2" s="58">
        <v>45609</v>
      </c>
      <c r="C2" s="59">
        <v>1</v>
      </c>
      <c r="D2" s="59"/>
      <c r="E2" s="60"/>
      <c r="F2" s="59">
        <v>1</v>
      </c>
      <c r="G2" s="59"/>
      <c r="H2" s="60"/>
    </row>
    <row r="3" spans="1:8">
      <c r="A3" s="58" t="s">
        <v>43</v>
      </c>
      <c r="B3" s="58">
        <v>45637</v>
      </c>
      <c r="C3" s="59">
        <v>1</v>
      </c>
      <c r="D3" s="59"/>
      <c r="E3" s="60"/>
      <c r="F3" s="59">
        <v>1</v>
      </c>
      <c r="G3" s="59"/>
      <c r="H3" s="60"/>
    </row>
    <row r="4" spans="1:8">
      <c r="A4" s="58" t="s">
        <v>43</v>
      </c>
      <c r="B4" s="58">
        <v>45665</v>
      </c>
      <c r="C4" s="59">
        <v>1</v>
      </c>
      <c r="D4" s="59"/>
      <c r="E4" s="60"/>
      <c r="F4" s="59">
        <v>1</v>
      </c>
      <c r="G4" s="59"/>
      <c r="H4" s="60"/>
    </row>
    <row r="5" spans="1:8">
      <c r="A5" s="58" t="s">
        <v>43</v>
      </c>
      <c r="B5" s="58">
        <v>45693</v>
      </c>
      <c r="C5" s="59">
        <v>1</v>
      </c>
      <c r="D5" s="59"/>
      <c r="E5" s="60"/>
      <c r="F5" s="59">
        <v>1</v>
      </c>
      <c r="G5" s="59"/>
      <c r="H5" s="60"/>
    </row>
    <row r="6" spans="1:8">
      <c r="A6" s="58" t="s">
        <v>43</v>
      </c>
      <c r="B6" s="58">
        <v>45749</v>
      </c>
      <c r="C6" s="59">
        <v>1</v>
      </c>
      <c r="D6" s="59"/>
      <c r="E6" s="60"/>
      <c r="F6" s="59">
        <v>1</v>
      </c>
      <c r="G6" s="59"/>
      <c r="H6" s="60"/>
    </row>
    <row r="7" spans="1:8">
      <c r="A7" s="58" t="s">
        <v>43</v>
      </c>
      <c r="B7" s="58">
        <v>45791</v>
      </c>
      <c r="C7" s="59">
        <v>1</v>
      </c>
      <c r="D7" s="59"/>
      <c r="E7" s="61"/>
      <c r="F7" s="59">
        <v>1</v>
      </c>
      <c r="G7" s="59"/>
      <c r="H7" s="61"/>
    </row>
    <row r="8" spans="1:8">
      <c r="A8" s="58" t="s">
        <v>44</v>
      </c>
      <c r="B8" s="58">
        <v>45609</v>
      </c>
      <c r="C8" s="59">
        <v>1</v>
      </c>
      <c r="D8" s="59"/>
      <c r="E8" s="60"/>
      <c r="F8" s="60"/>
      <c r="G8" s="59">
        <v>1</v>
      </c>
      <c r="H8" s="60"/>
    </row>
    <row r="9" spans="1:8">
      <c r="A9" s="58" t="s">
        <v>44</v>
      </c>
      <c r="B9" s="58">
        <v>45637</v>
      </c>
      <c r="C9" s="60"/>
      <c r="D9" s="59"/>
      <c r="E9" s="60"/>
      <c r="F9" s="60"/>
      <c r="G9" s="59">
        <v>1</v>
      </c>
      <c r="H9" s="60"/>
    </row>
    <row r="10" spans="1:8">
      <c r="A10" s="58" t="s">
        <v>44</v>
      </c>
      <c r="B10" s="58">
        <v>45665</v>
      </c>
      <c r="C10" s="59">
        <v>1</v>
      </c>
      <c r="D10" s="59"/>
      <c r="E10" s="60"/>
      <c r="F10" s="60"/>
      <c r="G10" s="59">
        <v>1</v>
      </c>
      <c r="H10" s="60"/>
    </row>
    <row r="11" spans="1:8">
      <c r="A11" s="58" t="s">
        <v>44</v>
      </c>
      <c r="B11" s="58">
        <v>45693</v>
      </c>
      <c r="C11" s="60"/>
      <c r="D11" s="59"/>
      <c r="E11" s="60"/>
      <c r="F11" s="60"/>
      <c r="G11" s="59">
        <v>1</v>
      </c>
      <c r="H11" s="60"/>
    </row>
    <row r="12" spans="1:8">
      <c r="A12" s="58" t="s">
        <v>44</v>
      </c>
      <c r="B12" s="58">
        <v>45749</v>
      </c>
      <c r="C12" s="59">
        <v>1</v>
      </c>
      <c r="D12" s="59"/>
      <c r="E12" s="60"/>
      <c r="F12" s="60"/>
      <c r="G12" s="59">
        <v>1</v>
      </c>
      <c r="H12" s="60"/>
    </row>
    <row r="13" spans="1:8">
      <c r="A13" s="58" t="s">
        <v>44</v>
      </c>
      <c r="B13" s="58">
        <v>45791</v>
      </c>
      <c r="C13" s="61"/>
      <c r="D13" s="59"/>
      <c r="E13" s="61"/>
      <c r="F13" s="61"/>
      <c r="G13" s="59">
        <v>1</v>
      </c>
      <c r="H13" s="61"/>
    </row>
    <row r="14" spans="1:8">
      <c r="A14" s="58" t="s">
        <v>45</v>
      </c>
      <c r="B14" s="58">
        <v>45609</v>
      </c>
      <c r="C14" s="59">
        <v>1</v>
      </c>
      <c r="D14" s="59"/>
      <c r="E14" s="60"/>
      <c r="F14" s="60"/>
      <c r="G14" s="59">
        <v>1</v>
      </c>
      <c r="H14" s="60"/>
    </row>
    <row r="15" spans="1:8">
      <c r="A15" s="58" t="s">
        <v>45</v>
      </c>
      <c r="B15" s="58">
        <v>45637</v>
      </c>
      <c r="C15" s="59">
        <v>1</v>
      </c>
      <c r="D15" s="59"/>
      <c r="E15" s="60"/>
      <c r="F15" s="60"/>
      <c r="G15" s="59">
        <v>1</v>
      </c>
      <c r="H15" s="60"/>
    </row>
    <row r="16" spans="1:8">
      <c r="A16" s="58" t="s">
        <v>45</v>
      </c>
      <c r="B16" s="58">
        <v>45665</v>
      </c>
      <c r="C16" s="59">
        <v>1</v>
      </c>
      <c r="D16" s="59"/>
      <c r="E16" s="60"/>
      <c r="F16" s="60"/>
      <c r="G16" s="59">
        <v>1</v>
      </c>
      <c r="H16" s="60"/>
    </row>
    <row r="17" spans="1:8">
      <c r="A17" s="58" t="s">
        <v>45</v>
      </c>
      <c r="B17" s="58">
        <v>45693</v>
      </c>
      <c r="C17" s="59">
        <v>1</v>
      </c>
      <c r="D17" s="59"/>
      <c r="E17" s="60"/>
      <c r="F17" s="60"/>
      <c r="G17" s="59">
        <v>1</v>
      </c>
      <c r="H17" s="60"/>
    </row>
    <row r="18" spans="1:8">
      <c r="A18" s="58" t="s">
        <v>45</v>
      </c>
      <c r="B18" s="58">
        <v>45749</v>
      </c>
      <c r="C18" s="59">
        <v>1</v>
      </c>
      <c r="D18" s="59"/>
      <c r="E18" s="60"/>
      <c r="F18" s="60"/>
      <c r="G18" s="59">
        <v>1</v>
      </c>
      <c r="H18" s="60"/>
    </row>
    <row r="19" spans="1:8">
      <c r="A19" s="58" t="s">
        <v>45</v>
      </c>
      <c r="B19" s="58">
        <v>45791</v>
      </c>
      <c r="C19" s="59">
        <v>1</v>
      </c>
      <c r="D19" s="59"/>
      <c r="E19" s="61"/>
      <c r="F19" s="61"/>
      <c r="G19" s="59">
        <v>1</v>
      </c>
      <c r="H19" s="61"/>
    </row>
    <row r="20" spans="1:8">
      <c r="A20" s="62" t="s">
        <v>46</v>
      </c>
      <c r="B20" s="62">
        <v>45609</v>
      </c>
      <c r="C20" s="47"/>
      <c r="D20" s="63">
        <v>1</v>
      </c>
      <c r="E20" s="47"/>
      <c r="F20" s="47"/>
      <c r="G20" s="63"/>
      <c r="H20" s="63">
        <v>1</v>
      </c>
    </row>
    <row r="21" spans="1:8">
      <c r="A21" s="62" t="s">
        <v>46</v>
      </c>
      <c r="B21" s="62">
        <v>45637</v>
      </c>
      <c r="C21" s="47"/>
      <c r="D21" s="63">
        <v>1</v>
      </c>
      <c r="E21" s="47"/>
      <c r="F21" s="47"/>
      <c r="G21" s="63"/>
      <c r="H21" s="63">
        <v>1</v>
      </c>
    </row>
    <row r="22" spans="1:8">
      <c r="A22" s="62" t="s">
        <v>46</v>
      </c>
      <c r="B22" s="62">
        <v>45665</v>
      </c>
      <c r="C22" s="47"/>
      <c r="D22" s="63">
        <v>1</v>
      </c>
      <c r="E22" s="47"/>
      <c r="F22" s="47"/>
      <c r="G22" s="63"/>
      <c r="H22" s="63">
        <v>1</v>
      </c>
    </row>
    <row r="23" spans="1:8">
      <c r="A23" s="62" t="s">
        <v>46</v>
      </c>
      <c r="B23" s="62">
        <v>45693</v>
      </c>
      <c r="C23" s="47"/>
      <c r="D23" s="63"/>
      <c r="E23" s="47"/>
      <c r="F23" s="47"/>
      <c r="G23" s="63"/>
      <c r="H23" s="47"/>
    </row>
    <row r="24" spans="1:8">
      <c r="A24" s="62" t="s">
        <v>46</v>
      </c>
      <c r="B24" s="62">
        <v>45749</v>
      </c>
      <c r="C24" s="47"/>
      <c r="D24" s="63"/>
      <c r="E24" s="47"/>
      <c r="F24" s="47"/>
      <c r="G24" s="63"/>
      <c r="H24" s="47"/>
    </row>
    <row r="25" spans="1:8">
      <c r="A25" s="62" t="s">
        <v>46</v>
      </c>
      <c r="B25" s="62">
        <v>45791</v>
      </c>
      <c r="C25" s="49"/>
      <c r="D25" s="63"/>
      <c r="E25" s="49"/>
      <c r="F25" s="49"/>
      <c r="G25" s="63"/>
      <c r="H25" s="49"/>
    </row>
    <row r="26" spans="1:8">
      <c r="A26" s="62" t="s">
        <v>47</v>
      </c>
      <c r="B26" s="62">
        <v>45609</v>
      </c>
      <c r="C26" s="47"/>
      <c r="D26" s="63">
        <v>1</v>
      </c>
      <c r="E26" s="47"/>
      <c r="F26" s="47"/>
      <c r="G26" s="63"/>
      <c r="H26" s="47"/>
    </row>
    <row r="27" spans="1:8">
      <c r="A27" s="62" t="s">
        <v>47</v>
      </c>
      <c r="B27" s="62">
        <v>45637</v>
      </c>
      <c r="C27" s="47"/>
      <c r="D27" s="63">
        <v>1</v>
      </c>
      <c r="E27" s="47"/>
      <c r="F27" s="47"/>
      <c r="G27" s="63"/>
      <c r="H27" s="47"/>
    </row>
    <row r="28" spans="1:8">
      <c r="A28" s="62" t="s">
        <v>47</v>
      </c>
      <c r="B28" s="62">
        <v>45665</v>
      </c>
      <c r="C28" s="47"/>
      <c r="D28" s="63">
        <v>1</v>
      </c>
      <c r="E28" s="47"/>
      <c r="F28" s="47"/>
      <c r="G28" s="63"/>
      <c r="H28" s="47"/>
    </row>
    <row r="29" spans="1:8">
      <c r="A29" s="62" t="s">
        <v>47</v>
      </c>
      <c r="B29" s="62">
        <v>45693</v>
      </c>
      <c r="C29" s="47"/>
      <c r="D29" s="63">
        <v>1</v>
      </c>
      <c r="E29" s="47"/>
      <c r="F29" s="47"/>
      <c r="G29" s="63"/>
      <c r="H29" s="47"/>
    </row>
    <row r="30" spans="1:8">
      <c r="A30" s="62" t="s">
        <v>47</v>
      </c>
      <c r="B30" s="62">
        <v>45749</v>
      </c>
      <c r="C30" s="47"/>
      <c r="D30" s="63">
        <v>1</v>
      </c>
      <c r="E30" s="47"/>
      <c r="F30" s="47"/>
      <c r="G30" s="63"/>
      <c r="H30" s="47"/>
    </row>
    <row r="31" spans="1:8">
      <c r="A31" s="62" t="s">
        <v>47</v>
      </c>
      <c r="B31" s="62">
        <v>45791</v>
      </c>
      <c r="C31" s="49"/>
      <c r="D31" s="63">
        <v>1</v>
      </c>
      <c r="E31" s="49"/>
      <c r="F31" s="49"/>
      <c r="G31" s="63"/>
      <c r="H31" s="49"/>
    </row>
    <row r="32" spans="1:8">
      <c r="A32" s="62" t="s">
        <v>48</v>
      </c>
      <c r="B32" s="62">
        <v>45609</v>
      </c>
      <c r="C32" s="63">
        <v>1</v>
      </c>
      <c r="D32" s="63"/>
      <c r="E32" s="47"/>
      <c r="F32" s="47"/>
      <c r="G32" s="63">
        <v>1</v>
      </c>
      <c r="H32" s="47"/>
    </row>
    <row r="33" spans="1:8">
      <c r="A33" s="62" t="s">
        <v>48</v>
      </c>
      <c r="B33" s="62">
        <v>45637</v>
      </c>
      <c r="C33" s="63">
        <v>1</v>
      </c>
      <c r="D33" s="63"/>
      <c r="E33" s="47"/>
      <c r="F33" s="47"/>
      <c r="G33" s="63">
        <v>1</v>
      </c>
      <c r="H33" s="47"/>
    </row>
    <row r="34" spans="1:8">
      <c r="A34" s="62" t="s">
        <v>48</v>
      </c>
      <c r="B34" s="62">
        <v>45665</v>
      </c>
      <c r="C34" s="63">
        <v>1</v>
      </c>
      <c r="D34" s="63"/>
      <c r="E34" s="47"/>
      <c r="F34" s="47"/>
      <c r="G34" s="63">
        <v>1</v>
      </c>
      <c r="H34" s="47"/>
    </row>
    <row r="35" spans="1:8">
      <c r="A35" s="62" t="s">
        <v>48</v>
      </c>
      <c r="B35" s="62">
        <v>45693</v>
      </c>
      <c r="C35" s="63">
        <v>1</v>
      </c>
      <c r="D35" s="63"/>
      <c r="E35" s="47"/>
      <c r="F35" s="47"/>
      <c r="G35" s="63">
        <v>1</v>
      </c>
      <c r="H35" s="47"/>
    </row>
    <row r="36" spans="1:8">
      <c r="A36" s="62" t="s">
        <v>48</v>
      </c>
      <c r="B36" s="62">
        <v>45749</v>
      </c>
      <c r="C36" s="63">
        <v>1</v>
      </c>
      <c r="D36" s="63"/>
      <c r="E36" s="47"/>
      <c r="F36" s="47"/>
      <c r="G36" s="63">
        <v>1</v>
      </c>
      <c r="H36" s="47"/>
    </row>
    <row r="37" spans="1:8">
      <c r="A37" s="62" t="s">
        <v>48</v>
      </c>
      <c r="B37" s="62">
        <v>45791</v>
      </c>
      <c r="C37" s="63">
        <v>1</v>
      </c>
      <c r="D37" s="63"/>
      <c r="E37" s="49"/>
      <c r="F37" s="49"/>
      <c r="G37" s="63">
        <v>1</v>
      </c>
      <c r="H37" s="49"/>
    </row>
    <row r="38" spans="1:8">
      <c r="A38" s="62" t="s">
        <v>49</v>
      </c>
      <c r="B38" s="62">
        <v>45609</v>
      </c>
      <c r="C38" s="63">
        <v>1</v>
      </c>
      <c r="D38" s="63"/>
      <c r="E38" s="47"/>
      <c r="F38" s="47"/>
      <c r="G38" s="63"/>
      <c r="H38" s="47"/>
    </row>
    <row r="39" spans="1:8">
      <c r="A39" s="62" t="s">
        <v>49</v>
      </c>
      <c r="B39" s="62">
        <v>45637</v>
      </c>
      <c r="C39" s="63">
        <v>1</v>
      </c>
      <c r="D39" s="63"/>
      <c r="E39" s="47"/>
      <c r="F39" s="47"/>
      <c r="G39" s="63"/>
      <c r="H39" s="47"/>
    </row>
    <row r="40" spans="1:8">
      <c r="A40" s="62" t="s">
        <v>49</v>
      </c>
      <c r="B40" s="62">
        <v>45665</v>
      </c>
      <c r="C40" s="63">
        <v>1</v>
      </c>
      <c r="D40" s="63"/>
      <c r="E40" s="47"/>
      <c r="F40" s="47"/>
      <c r="G40" s="63"/>
      <c r="H40" s="47"/>
    </row>
    <row r="41" spans="1:8">
      <c r="A41" s="62" t="s">
        <v>49</v>
      </c>
      <c r="B41" s="62">
        <v>45693</v>
      </c>
      <c r="C41" s="63">
        <v>1</v>
      </c>
      <c r="D41" s="63"/>
      <c r="E41" s="47"/>
      <c r="F41" s="47"/>
      <c r="G41" s="63"/>
      <c r="H41" s="47"/>
    </row>
    <row r="42" spans="1:8">
      <c r="A42" s="62" t="s">
        <v>49</v>
      </c>
      <c r="B42" s="62">
        <v>45749</v>
      </c>
      <c r="C42" s="63">
        <v>1</v>
      </c>
      <c r="D42" s="63"/>
      <c r="E42" s="47"/>
      <c r="F42" s="47"/>
      <c r="G42" s="63"/>
      <c r="H42" s="47"/>
    </row>
    <row r="43" spans="1:8">
      <c r="A43" s="62" t="s">
        <v>49</v>
      </c>
      <c r="B43" s="62">
        <v>45791</v>
      </c>
      <c r="C43" s="63">
        <v>1</v>
      </c>
      <c r="D43" s="63"/>
      <c r="E43" s="49"/>
      <c r="F43" s="49"/>
      <c r="G43" s="63"/>
      <c r="H43" s="49"/>
    </row>
    <row r="44" spans="1:8">
      <c r="A44" s="58" t="s">
        <v>50</v>
      </c>
      <c r="B44" s="58">
        <v>45609</v>
      </c>
      <c r="C44" s="59">
        <v>1</v>
      </c>
      <c r="D44" s="59"/>
      <c r="E44" s="60"/>
      <c r="F44" s="60"/>
      <c r="G44" s="59">
        <v>1</v>
      </c>
      <c r="H44" s="60"/>
    </row>
    <row r="45" spans="1:8">
      <c r="A45" s="58" t="s">
        <v>50</v>
      </c>
      <c r="B45" s="58">
        <v>45637</v>
      </c>
      <c r="C45" s="60"/>
      <c r="D45" s="59"/>
      <c r="E45" s="60"/>
      <c r="F45" s="60"/>
      <c r="G45" s="59"/>
      <c r="H45" s="60"/>
    </row>
    <row r="46" spans="1:8">
      <c r="A46" s="58" t="s">
        <v>50</v>
      </c>
      <c r="B46" s="58">
        <v>45665</v>
      </c>
      <c r="C46" s="59">
        <v>1</v>
      </c>
      <c r="D46" s="59"/>
      <c r="E46" s="60"/>
      <c r="F46" s="59">
        <v>1</v>
      </c>
      <c r="G46" s="59"/>
      <c r="H46" s="60"/>
    </row>
    <row r="47" spans="1:8">
      <c r="A47" s="58" t="s">
        <v>50</v>
      </c>
      <c r="B47" s="58">
        <v>45693</v>
      </c>
      <c r="C47" s="59">
        <v>1</v>
      </c>
      <c r="D47" s="59"/>
      <c r="E47" s="60"/>
      <c r="F47" s="60"/>
      <c r="G47" s="59">
        <v>1</v>
      </c>
      <c r="H47" s="60"/>
    </row>
    <row r="48" spans="1:8">
      <c r="A48" s="58" t="s">
        <v>50</v>
      </c>
      <c r="B48" s="58">
        <v>45749</v>
      </c>
      <c r="C48" s="59">
        <v>1</v>
      </c>
      <c r="D48" s="59"/>
      <c r="E48" s="60"/>
      <c r="F48" s="60"/>
      <c r="G48" s="59">
        <v>1</v>
      </c>
      <c r="H48" s="60"/>
    </row>
    <row r="49" spans="1:8">
      <c r="A49" s="58" t="s">
        <v>50</v>
      </c>
      <c r="B49" s="58">
        <v>45791</v>
      </c>
      <c r="C49" s="59">
        <v>1</v>
      </c>
      <c r="D49" s="59"/>
      <c r="E49" s="61"/>
      <c r="F49" s="61"/>
      <c r="G49" s="59">
        <v>1</v>
      </c>
      <c r="H49" s="61"/>
    </row>
    <row r="50" spans="1:8">
      <c r="A50" s="62" t="s">
        <v>51</v>
      </c>
      <c r="B50" s="62">
        <v>45609</v>
      </c>
      <c r="C50" s="47"/>
      <c r="D50" s="63"/>
      <c r="E50" s="63">
        <v>1</v>
      </c>
      <c r="F50" s="47"/>
      <c r="G50" s="63"/>
      <c r="H50" s="47"/>
    </row>
    <row r="51" spans="1:8">
      <c r="A51" s="62" t="s">
        <v>51</v>
      </c>
      <c r="B51" s="62">
        <v>45637</v>
      </c>
      <c r="C51" s="47"/>
      <c r="D51" s="63"/>
      <c r="E51" s="63">
        <v>1</v>
      </c>
      <c r="F51" s="47"/>
      <c r="G51" s="63"/>
      <c r="H51" s="47"/>
    </row>
    <row r="52" spans="1:8">
      <c r="A52" s="62" t="s">
        <v>51</v>
      </c>
      <c r="B52" s="62">
        <v>45665</v>
      </c>
      <c r="C52" s="47"/>
      <c r="D52" s="63"/>
      <c r="E52" s="63">
        <v>1</v>
      </c>
      <c r="F52" s="47"/>
      <c r="G52" s="63"/>
      <c r="H52" s="47"/>
    </row>
    <row r="53" spans="1:8">
      <c r="A53" s="62" t="s">
        <v>51</v>
      </c>
      <c r="B53" s="62">
        <v>45693</v>
      </c>
      <c r="C53" s="47"/>
      <c r="D53" s="63"/>
      <c r="E53" s="63">
        <v>1</v>
      </c>
      <c r="F53" s="47"/>
      <c r="G53" s="63"/>
      <c r="H53" s="47"/>
    </row>
    <row r="54" spans="1:8">
      <c r="A54" s="62" t="s">
        <v>51</v>
      </c>
      <c r="B54" s="62">
        <v>45749</v>
      </c>
      <c r="C54" s="47"/>
      <c r="D54" s="63"/>
      <c r="E54" s="63">
        <v>1</v>
      </c>
      <c r="F54" s="47"/>
      <c r="G54" s="63"/>
      <c r="H54" s="47"/>
    </row>
    <row r="55" spans="1:8">
      <c r="A55" s="62" t="s">
        <v>51</v>
      </c>
      <c r="B55" s="62">
        <v>45791</v>
      </c>
      <c r="C55" s="49"/>
      <c r="D55" s="63"/>
      <c r="E55" s="63">
        <v>1</v>
      </c>
      <c r="F55" s="49"/>
      <c r="G55" s="63"/>
      <c r="H55" s="49"/>
    </row>
    <row r="56" spans="1:8">
      <c r="A56" s="58" t="s">
        <v>52</v>
      </c>
      <c r="B56" s="58">
        <v>45609</v>
      </c>
      <c r="C56" s="60"/>
      <c r="D56" s="59"/>
      <c r="E56" s="60"/>
      <c r="F56" s="60"/>
      <c r="G56" s="59">
        <v>1</v>
      </c>
      <c r="H56" s="60"/>
    </row>
    <row r="57" spans="1:8">
      <c r="A57" s="58" t="s">
        <v>52</v>
      </c>
      <c r="B57" s="58">
        <v>45637</v>
      </c>
      <c r="C57" s="60"/>
      <c r="D57" s="59">
        <v>1</v>
      </c>
      <c r="E57" s="60"/>
      <c r="F57" s="60"/>
      <c r="G57" s="59">
        <v>1</v>
      </c>
      <c r="H57" s="60"/>
    </row>
    <row r="58" spans="1:8">
      <c r="A58" s="58" t="s">
        <v>52</v>
      </c>
      <c r="B58" s="58">
        <v>45665</v>
      </c>
      <c r="C58" s="60"/>
      <c r="D58" s="59"/>
      <c r="E58" s="60"/>
      <c r="F58" s="60"/>
      <c r="G58" s="59">
        <v>1</v>
      </c>
      <c r="H58" s="60"/>
    </row>
    <row r="59" spans="1:8">
      <c r="A59" s="58" t="s">
        <v>52</v>
      </c>
      <c r="B59" s="58">
        <v>45693</v>
      </c>
      <c r="C59" s="60"/>
      <c r="D59" s="59">
        <v>1</v>
      </c>
      <c r="E59" s="60"/>
      <c r="F59" s="60"/>
      <c r="G59" s="59">
        <v>1</v>
      </c>
      <c r="H59" s="60"/>
    </row>
    <row r="60" spans="1:8">
      <c r="A60" s="58" t="s">
        <v>52</v>
      </c>
      <c r="B60" s="58">
        <v>45749</v>
      </c>
      <c r="C60" s="60"/>
      <c r="D60" s="59">
        <v>1</v>
      </c>
      <c r="E60" s="60"/>
      <c r="F60" s="60"/>
      <c r="G60" s="59"/>
      <c r="H60" s="60"/>
    </row>
    <row r="61" spans="1:8">
      <c r="A61" s="58" t="s">
        <v>52</v>
      </c>
      <c r="B61" s="58">
        <v>45791</v>
      </c>
      <c r="C61" s="61"/>
      <c r="D61" s="59">
        <v>1</v>
      </c>
      <c r="E61" s="61"/>
      <c r="F61" s="61"/>
      <c r="G61" s="59"/>
      <c r="H61" s="61">
        <v>1</v>
      </c>
    </row>
    <row r="62" spans="1:8">
      <c r="A62" s="62" t="s">
        <v>53</v>
      </c>
      <c r="B62" s="62">
        <v>45609</v>
      </c>
      <c r="C62" s="47"/>
      <c r="D62" s="63">
        <v>1</v>
      </c>
      <c r="E62" s="47"/>
      <c r="F62" s="47"/>
      <c r="G62" s="63"/>
      <c r="H62" s="47"/>
    </row>
    <row r="63" spans="1:8">
      <c r="A63" s="62" t="s">
        <v>53</v>
      </c>
      <c r="B63" s="62">
        <v>45637</v>
      </c>
      <c r="C63" s="47"/>
      <c r="D63" s="63">
        <v>1</v>
      </c>
      <c r="E63" s="47"/>
      <c r="F63" s="47"/>
      <c r="G63" s="63"/>
      <c r="H63" s="47"/>
    </row>
    <row r="64" spans="1:8">
      <c r="A64" s="62" t="s">
        <v>53</v>
      </c>
      <c r="B64" s="62">
        <v>45665</v>
      </c>
      <c r="C64" s="47"/>
      <c r="D64" s="63">
        <v>1</v>
      </c>
      <c r="E64" s="47"/>
      <c r="F64" s="47"/>
      <c r="G64" s="63"/>
      <c r="H64" s="47"/>
    </row>
    <row r="65" spans="1:8">
      <c r="A65" s="62" t="s">
        <v>53</v>
      </c>
      <c r="B65" s="62">
        <v>45693</v>
      </c>
      <c r="C65" s="47"/>
      <c r="D65" s="63">
        <v>1</v>
      </c>
      <c r="E65" s="47"/>
      <c r="F65" s="47"/>
      <c r="G65" s="63"/>
      <c r="H65" s="47"/>
    </row>
    <row r="66" spans="1:8">
      <c r="A66" s="62" t="s">
        <v>53</v>
      </c>
      <c r="B66" s="62">
        <v>45749</v>
      </c>
      <c r="C66" s="47"/>
      <c r="D66" s="63">
        <v>1</v>
      </c>
      <c r="E66" s="47"/>
      <c r="F66" s="47"/>
      <c r="G66" s="63"/>
      <c r="H66" s="47"/>
    </row>
    <row r="67" spans="1:8">
      <c r="A67" s="62" t="s">
        <v>53</v>
      </c>
      <c r="B67" s="62">
        <v>45791</v>
      </c>
      <c r="C67" s="49"/>
      <c r="D67" s="63">
        <v>1</v>
      </c>
      <c r="E67" s="49"/>
      <c r="F67" s="49"/>
      <c r="G67" s="63"/>
      <c r="H67" s="49"/>
    </row>
    <row r="68" spans="1:8">
      <c r="A68" s="62" t="s">
        <v>54</v>
      </c>
      <c r="B68" s="62">
        <v>45609</v>
      </c>
      <c r="C68" s="47"/>
      <c r="D68" s="63">
        <v>1</v>
      </c>
      <c r="E68" s="47"/>
      <c r="F68" s="47"/>
      <c r="G68" s="63">
        <v>1</v>
      </c>
      <c r="H68" s="47"/>
    </row>
    <row r="69" spans="1:8">
      <c r="A69" s="62" t="s">
        <v>54</v>
      </c>
      <c r="B69" s="62">
        <v>45637</v>
      </c>
      <c r="C69" s="47"/>
      <c r="D69" s="63">
        <v>1</v>
      </c>
      <c r="E69" s="47"/>
      <c r="F69" s="47"/>
      <c r="G69" s="63">
        <v>1</v>
      </c>
      <c r="H69" s="47"/>
    </row>
    <row r="70" spans="1:8">
      <c r="A70" s="62" t="s">
        <v>54</v>
      </c>
      <c r="B70" s="62">
        <v>45665</v>
      </c>
      <c r="C70" s="47"/>
      <c r="D70" s="63">
        <v>1</v>
      </c>
      <c r="E70" s="47"/>
      <c r="F70" s="47"/>
      <c r="G70" s="63">
        <v>1</v>
      </c>
      <c r="H70" s="47"/>
    </row>
    <row r="71" spans="1:8">
      <c r="A71" s="62" t="s">
        <v>54</v>
      </c>
      <c r="B71" s="62">
        <v>45693</v>
      </c>
      <c r="C71" s="47"/>
      <c r="D71" s="63">
        <v>1</v>
      </c>
      <c r="E71" s="47"/>
      <c r="F71" s="47"/>
      <c r="G71" s="63">
        <v>1</v>
      </c>
      <c r="H71" s="47"/>
    </row>
    <row r="72" spans="1:8">
      <c r="A72" s="62" t="s">
        <v>54</v>
      </c>
      <c r="B72" s="62">
        <v>45749</v>
      </c>
      <c r="C72" s="47"/>
      <c r="D72" s="63">
        <v>1</v>
      </c>
      <c r="E72" s="47"/>
      <c r="F72" s="47"/>
      <c r="G72" s="63">
        <v>1</v>
      </c>
      <c r="H72" s="47"/>
    </row>
    <row r="73" spans="1:8">
      <c r="A73" s="62" t="s">
        <v>54</v>
      </c>
      <c r="B73" s="62">
        <v>45791</v>
      </c>
      <c r="C73" s="49"/>
      <c r="D73" s="63">
        <v>1</v>
      </c>
      <c r="E73" s="49"/>
      <c r="F73" s="49"/>
      <c r="G73" s="63">
        <v>1</v>
      </c>
      <c r="H73" s="49"/>
    </row>
    <row r="74" spans="1:8">
      <c r="A74" s="62" t="s">
        <v>55</v>
      </c>
      <c r="B74" s="62">
        <v>45609</v>
      </c>
      <c r="C74" s="47"/>
      <c r="D74" s="63">
        <v>1</v>
      </c>
      <c r="E74" s="47"/>
      <c r="F74" s="47"/>
      <c r="G74" s="63">
        <v>1</v>
      </c>
      <c r="H74" s="47"/>
    </row>
    <row r="75" spans="1:8">
      <c r="A75" s="62" t="s">
        <v>55</v>
      </c>
      <c r="B75" s="62">
        <v>45637</v>
      </c>
      <c r="C75" s="47"/>
      <c r="D75" s="63">
        <v>1</v>
      </c>
      <c r="E75" s="47"/>
      <c r="F75" s="47"/>
      <c r="G75" s="63">
        <v>1</v>
      </c>
      <c r="H75" s="47"/>
    </row>
    <row r="76" spans="1:8">
      <c r="A76" s="62" t="s">
        <v>55</v>
      </c>
      <c r="B76" s="62">
        <v>45665</v>
      </c>
      <c r="C76" s="47"/>
      <c r="D76" s="63">
        <v>1</v>
      </c>
      <c r="E76" s="47"/>
      <c r="F76" s="47"/>
      <c r="G76" s="63">
        <v>1</v>
      </c>
      <c r="H76" s="47"/>
    </row>
    <row r="77" spans="1:8">
      <c r="A77" s="62" t="s">
        <v>55</v>
      </c>
      <c r="B77" s="62">
        <v>45693</v>
      </c>
      <c r="C77" s="47"/>
      <c r="D77" s="63">
        <v>1</v>
      </c>
      <c r="E77" s="47"/>
      <c r="F77" s="47"/>
      <c r="G77" s="63">
        <v>1</v>
      </c>
      <c r="H77" s="47"/>
    </row>
    <row r="78" spans="1:8">
      <c r="A78" s="62" t="s">
        <v>55</v>
      </c>
      <c r="B78" s="62">
        <v>45749</v>
      </c>
      <c r="C78" s="47"/>
      <c r="D78" s="63">
        <v>1</v>
      </c>
      <c r="E78" s="47"/>
      <c r="F78" s="47"/>
      <c r="G78" s="63">
        <v>1</v>
      </c>
      <c r="H78" s="47"/>
    </row>
    <row r="79" spans="1:8">
      <c r="A79" s="62" t="s">
        <v>55</v>
      </c>
      <c r="B79" s="62">
        <v>45791</v>
      </c>
      <c r="C79" s="49"/>
      <c r="D79" s="63">
        <v>1</v>
      </c>
      <c r="E79" s="49"/>
      <c r="F79" s="49"/>
      <c r="G79" s="63">
        <v>1</v>
      </c>
      <c r="H79" s="49"/>
    </row>
    <row r="80" spans="1:8">
      <c r="A80" s="58" t="s">
        <v>56</v>
      </c>
      <c r="B80" s="58">
        <v>45609</v>
      </c>
      <c r="C80" s="60"/>
      <c r="D80" s="59">
        <v>1</v>
      </c>
      <c r="E80" s="60"/>
      <c r="F80" s="60"/>
      <c r="G80" s="59">
        <v>1</v>
      </c>
      <c r="H80" s="60"/>
    </row>
    <row r="81" spans="1:8">
      <c r="A81" s="58" t="s">
        <v>56</v>
      </c>
      <c r="B81" s="58">
        <v>45637</v>
      </c>
      <c r="C81" s="60"/>
      <c r="D81" s="59">
        <v>1</v>
      </c>
      <c r="E81" s="60"/>
      <c r="F81" s="60"/>
      <c r="G81" s="59">
        <v>1</v>
      </c>
      <c r="H81" s="60"/>
    </row>
    <row r="82" spans="1:8">
      <c r="A82" s="58" t="s">
        <v>56</v>
      </c>
      <c r="B82" s="58">
        <v>45665</v>
      </c>
      <c r="C82" s="60"/>
      <c r="D82" s="59">
        <v>1</v>
      </c>
      <c r="E82" s="60"/>
      <c r="F82" s="60"/>
      <c r="G82" s="59">
        <v>1</v>
      </c>
      <c r="H82" s="60"/>
    </row>
    <row r="83" spans="1:8">
      <c r="A83" s="58" t="s">
        <v>56</v>
      </c>
      <c r="B83" s="58">
        <v>45693</v>
      </c>
      <c r="C83" s="60"/>
      <c r="D83" s="59">
        <v>1</v>
      </c>
      <c r="E83" s="60"/>
      <c r="F83" s="60"/>
      <c r="G83" s="59">
        <v>1</v>
      </c>
      <c r="H83" s="60"/>
    </row>
    <row r="84" spans="1:8">
      <c r="A84" s="58" t="s">
        <v>56</v>
      </c>
      <c r="B84" s="58">
        <v>45749</v>
      </c>
      <c r="C84" s="60"/>
      <c r="D84" s="59">
        <v>1</v>
      </c>
      <c r="E84" s="60"/>
      <c r="F84" s="60"/>
      <c r="G84" s="59">
        <v>1</v>
      </c>
      <c r="H84" s="60"/>
    </row>
    <row r="85" spans="1:8">
      <c r="A85" s="58" t="s">
        <v>56</v>
      </c>
      <c r="B85" s="58">
        <v>45791</v>
      </c>
      <c r="C85" s="61"/>
      <c r="D85" s="59">
        <v>1</v>
      </c>
      <c r="E85" s="61"/>
      <c r="F85" s="61"/>
      <c r="G85" s="59">
        <v>1</v>
      </c>
      <c r="H85" s="61"/>
    </row>
    <row r="86" spans="1:8">
      <c r="A86" s="62" t="s">
        <v>57</v>
      </c>
      <c r="B86" s="62">
        <v>45609</v>
      </c>
      <c r="C86" s="63">
        <v>1</v>
      </c>
      <c r="D86" s="63"/>
      <c r="E86" s="47"/>
      <c r="F86" s="47"/>
      <c r="G86" s="63"/>
      <c r="H86" s="47"/>
    </row>
    <row r="87" spans="1:8">
      <c r="A87" s="62" t="s">
        <v>57</v>
      </c>
      <c r="B87" s="62">
        <v>45637</v>
      </c>
      <c r="C87" s="63">
        <v>1</v>
      </c>
      <c r="D87" s="63"/>
      <c r="E87" s="47"/>
      <c r="F87" s="47"/>
      <c r="G87" s="63"/>
      <c r="H87" s="47"/>
    </row>
    <row r="88" spans="1:8">
      <c r="A88" s="62" t="s">
        <v>57</v>
      </c>
      <c r="B88" s="62">
        <v>45665</v>
      </c>
      <c r="C88" s="63">
        <v>1</v>
      </c>
      <c r="D88" s="63"/>
      <c r="E88" s="47"/>
      <c r="F88" s="47"/>
      <c r="G88" s="63"/>
      <c r="H88" s="47"/>
    </row>
    <row r="89" spans="1:8">
      <c r="A89" s="62" t="s">
        <v>57</v>
      </c>
      <c r="B89" s="62">
        <v>45693</v>
      </c>
      <c r="C89" s="63">
        <v>1</v>
      </c>
      <c r="D89" s="63"/>
      <c r="E89" s="47"/>
      <c r="F89" s="47"/>
      <c r="G89" s="63"/>
      <c r="H89" s="47"/>
    </row>
    <row r="90" spans="1:8">
      <c r="A90" s="62" t="s">
        <v>57</v>
      </c>
      <c r="B90" s="62">
        <v>45749</v>
      </c>
      <c r="C90" s="63">
        <v>1</v>
      </c>
      <c r="D90" s="63"/>
      <c r="E90" s="47"/>
      <c r="F90" s="47"/>
      <c r="G90" s="63"/>
      <c r="H90" s="47"/>
    </row>
    <row r="91" spans="1:8">
      <c r="A91" s="62" t="s">
        <v>57</v>
      </c>
      <c r="B91" s="62">
        <v>45791</v>
      </c>
      <c r="C91" s="63">
        <v>1</v>
      </c>
      <c r="D91" s="63"/>
      <c r="E91" s="49"/>
      <c r="F91" s="49"/>
      <c r="G91" s="63"/>
      <c r="H91" s="49"/>
    </row>
    <row r="92" spans="1:8">
      <c r="A92" s="58" t="s">
        <v>14</v>
      </c>
      <c r="B92" s="58">
        <v>45609</v>
      </c>
      <c r="C92" s="60"/>
      <c r="D92" s="59">
        <v>1</v>
      </c>
      <c r="E92" s="60"/>
      <c r="F92" s="59">
        <v>1</v>
      </c>
      <c r="G92" s="59"/>
      <c r="H92" s="60"/>
    </row>
    <row r="93" spans="1:8">
      <c r="A93" s="58" t="s">
        <v>14</v>
      </c>
      <c r="B93" s="58">
        <v>45637</v>
      </c>
      <c r="C93" s="60"/>
      <c r="D93" s="59">
        <v>1</v>
      </c>
      <c r="E93" s="60"/>
      <c r="F93" s="59">
        <v>1</v>
      </c>
      <c r="G93" s="59"/>
      <c r="H93" s="60"/>
    </row>
    <row r="94" spans="1:8">
      <c r="A94" s="58" t="s">
        <v>14</v>
      </c>
      <c r="B94" s="58">
        <v>45665</v>
      </c>
      <c r="C94" s="60"/>
      <c r="D94" s="59">
        <v>1</v>
      </c>
      <c r="E94" s="60"/>
      <c r="F94" s="59">
        <v>1</v>
      </c>
      <c r="G94" s="59"/>
      <c r="H94" s="60"/>
    </row>
    <row r="95" spans="1:8">
      <c r="A95" s="58" t="s">
        <v>14</v>
      </c>
      <c r="B95" s="58">
        <v>45693</v>
      </c>
      <c r="C95" s="60"/>
      <c r="D95" s="59">
        <v>1</v>
      </c>
      <c r="E95" s="60"/>
      <c r="F95" s="59">
        <v>1</v>
      </c>
      <c r="G95" s="59"/>
      <c r="H95" s="60"/>
    </row>
    <row r="96" spans="1:8">
      <c r="A96" s="58" t="s">
        <v>14</v>
      </c>
      <c r="B96" s="58">
        <v>45749</v>
      </c>
      <c r="C96" s="60"/>
      <c r="D96" s="59">
        <v>1</v>
      </c>
      <c r="E96" s="60"/>
      <c r="F96" s="59">
        <v>1</v>
      </c>
      <c r="G96" s="59"/>
      <c r="H96" s="60"/>
    </row>
    <row r="97" spans="1:8">
      <c r="A97" s="58" t="s">
        <v>14</v>
      </c>
      <c r="B97" s="58">
        <v>45791</v>
      </c>
      <c r="C97" s="61"/>
      <c r="D97" s="59">
        <v>1</v>
      </c>
      <c r="E97" s="61"/>
      <c r="F97" s="59">
        <v>1</v>
      </c>
      <c r="G97" s="59"/>
      <c r="H97" s="61"/>
    </row>
    <row r="98" spans="1:8">
      <c r="A98" s="58" t="s">
        <v>58</v>
      </c>
      <c r="B98" s="58">
        <v>45609</v>
      </c>
      <c r="C98" s="59">
        <v>1</v>
      </c>
      <c r="D98" s="59"/>
      <c r="E98" s="60"/>
      <c r="F98" s="59">
        <v>1</v>
      </c>
      <c r="G98" s="59"/>
      <c r="H98" s="60"/>
    </row>
    <row r="99" spans="1:8">
      <c r="A99" s="58" t="s">
        <v>58</v>
      </c>
      <c r="B99" s="58">
        <v>45637</v>
      </c>
      <c r="C99" s="59">
        <v>1</v>
      </c>
      <c r="D99" s="59"/>
      <c r="E99" s="60"/>
      <c r="F99" s="60"/>
      <c r="G99" s="59"/>
      <c r="H99" s="60"/>
    </row>
    <row r="100" spans="1:8">
      <c r="A100" s="58" t="s">
        <v>58</v>
      </c>
      <c r="B100" s="58">
        <v>45665</v>
      </c>
      <c r="C100" s="59">
        <v>1</v>
      </c>
      <c r="D100" s="59"/>
      <c r="E100" s="60"/>
      <c r="F100" s="59">
        <v>1</v>
      </c>
      <c r="G100" s="59"/>
      <c r="H100" s="60"/>
    </row>
    <row r="101" spans="1:8">
      <c r="A101" s="58" t="s">
        <v>58</v>
      </c>
      <c r="B101" s="58">
        <v>45693</v>
      </c>
      <c r="C101" s="59">
        <v>1</v>
      </c>
      <c r="D101" s="59"/>
      <c r="E101" s="60"/>
      <c r="F101" s="60"/>
      <c r="G101" s="59"/>
      <c r="H101" s="60"/>
    </row>
    <row r="102" spans="1:8">
      <c r="A102" s="58" t="s">
        <v>58</v>
      </c>
      <c r="B102" s="58">
        <v>45749</v>
      </c>
      <c r="C102" s="59">
        <v>1</v>
      </c>
      <c r="D102" s="59"/>
      <c r="E102" s="60"/>
      <c r="F102" s="59">
        <v>1</v>
      </c>
      <c r="G102" s="59"/>
      <c r="H102" s="60"/>
    </row>
    <row r="103" spans="1:8">
      <c r="A103" s="58" t="s">
        <v>58</v>
      </c>
      <c r="B103" s="58">
        <v>45791</v>
      </c>
      <c r="C103" s="59">
        <v>1</v>
      </c>
      <c r="D103" s="59"/>
      <c r="E103" s="61"/>
      <c r="F103" s="61"/>
      <c r="G103" s="59"/>
      <c r="H103" s="61"/>
    </row>
    <row r="104" spans="1:8">
      <c r="A104" s="46"/>
      <c r="B104" s="46"/>
      <c r="C104" s="46">
        <v>3.6</v>
      </c>
      <c r="D104" s="46">
        <v>5</v>
      </c>
      <c r="E104" s="46">
        <v>9.6</v>
      </c>
      <c r="F104" s="46">
        <v>3.6</v>
      </c>
      <c r="G104" s="46">
        <v>5.0999999999999996</v>
      </c>
      <c r="H104" s="46">
        <v>9.9</v>
      </c>
    </row>
    <row r="105" spans="1:8">
      <c r="A105" s="64"/>
      <c r="B105" s="64" t="s">
        <v>59</v>
      </c>
      <c r="C105" s="65">
        <f t="shared" ref="C105:H105" si="0">SUM(C2:C103)</f>
        <v>44</v>
      </c>
      <c r="D105" s="65">
        <f t="shared" si="0"/>
        <v>43</v>
      </c>
      <c r="E105" s="65">
        <f t="shared" si="0"/>
        <v>6</v>
      </c>
      <c r="F105" s="65">
        <f t="shared" si="0"/>
        <v>16</v>
      </c>
      <c r="G105" s="65">
        <f t="shared" si="0"/>
        <v>44</v>
      </c>
      <c r="H105" s="65">
        <f t="shared" si="0"/>
        <v>4</v>
      </c>
    </row>
    <row r="106" spans="1:8">
      <c r="A106" s="64"/>
      <c r="B106" s="64" t="s">
        <v>60</v>
      </c>
      <c r="C106" s="65">
        <f>C105*4</f>
        <v>176</v>
      </c>
      <c r="D106" s="65">
        <f>D105*6</f>
        <v>258</v>
      </c>
      <c r="E106" s="65">
        <f>E105*12</f>
        <v>72</v>
      </c>
      <c r="F106" s="65">
        <f>F105*4</f>
        <v>64</v>
      </c>
      <c r="G106" s="65">
        <f>G105*6</f>
        <v>264</v>
      </c>
      <c r="H106" s="65">
        <f>H105*12</f>
        <v>48</v>
      </c>
    </row>
    <row r="107" spans="1:8">
      <c r="A107" s="64"/>
      <c r="B107" s="64" t="s">
        <v>61</v>
      </c>
      <c r="C107" s="66">
        <f t="shared" ref="C107:H107" si="1">C105*C104</f>
        <v>158.4</v>
      </c>
      <c r="D107" s="66">
        <f t="shared" si="1"/>
        <v>215</v>
      </c>
      <c r="E107" s="66">
        <f t="shared" si="1"/>
        <v>57.599999999999994</v>
      </c>
      <c r="F107" s="66">
        <f t="shared" si="1"/>
        <v>57.6</v>
      </c>
      <c r="G107" s="66">
        <f t="shared" si="1"/>
        <v>224.39999999999998</v>
      </c>
      <c r="H107" s="66">
        <f t="shared" si="1"/>
        <v>39.6</v>
      </c>
    </row>
    <row r="109" spans="1:8">
      <c r="A109" s="64"/>
      <c r="B109" s="64" t="s">
        <v>62</v>
      </c>
      <c r="C109" s="65">
        <f>SUM(C106:E106)</f>
        <v>506</v>
      </c>
    </row>
    <row r="110" spans="1:8">
      <c r="A110" s="64"/>
      <c r="B110" s="64" t="s">
        <v>63</v>
      </c>
      <c r="C110" s="65">
        <f>SUM(F106:H106)</f>
        <v>376</v>
      </c>
    </row>
    <row r="111" spans="1:8">
      <c r="A111" s="64"/>
      <c r="B111" s="64" t="s">
        <v>64</v>
      </c>
      <c r="C111" s="66">
        <f>SUM(C107:H107)</f>
        <v>752.6</v>
      </c>
    </row>
  </sheetData>
  <autoFilter ref="A1:H103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"/>
  <sheetViews>
    <sheetView showGridLines="0" workbookViewId="0"/>
  </sheetViews>
  <sheetFormatPr baseColWidth="10" defaultColWidth="14.44140625" defaultRowHeight="15" customHeight="1"/>
  <cols>
    <col min="2" max="7" width="10.44140625" customWidth="1"/>
  </cols>
  <sheetData>
    <row r="1" spans="1:26">
      <c r="A1" s="74"/>
      <c r="B1" s="75" t="s">
        <v>66</v>
      </c>
      <c r="C1" s="76"/>
      <c r="D1" s="76"/>
      <c r="E1" s="76"/>
      <c r="F1" s="76"/>
      <c r="G1" s="77"/>
      <c r="H1" s="67" t="s">
        <v>62</v>
      </c>
      <c r="I1" s="67" t="s">
        <v>63</v>
      </c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>
      <c r="A2" s="75" t="s">
        <v>42</v>
      </c>
      <c r="B2" s="74" t="s">
        <v>22</v>
      </c>
      <c r="C2" s="78" t="s">
        <v>23</v>
      </c>
      <c r="D2" s="78" t="s">
        <v>24</v>
      </c>
      <c r="E2" s="78" t="s">
        <v>25</v>
      </c>
      <c r="F2" s="78" t="s">
        <v>26</v>
      </c>
      <c r="G2" s="79" t="s">
        <v>27</v>
      </c>
      <c r="H2" s="65" t="e">
        <f t="shared" ref="H2:H7" si="0">B2*4+C2*6+D2*12</f>
        <v>#VALUE!</v>
      </c>
      <c r="I2" s="65" t="e">
        <f t="shared" ref="I2:I7" si="1">E2*4+F2*6+G2*12</f>
        <v>#VALUE!</v>
      </c>
    </row>
    <row r="3" spans="1:26">
      <c r="A3" s="80">
        <v>45609</v>
      </c>
      <c r="B3" s="81">
        <v>8</v>
      </c>
      <c r="C3" s="82">
        <v>7</v>
      </c>
      <c r="D3" s="82">
        <v>1</v>
      </c>
      <c r="E3" s="82">
        <v>3</v>
      </c>
      <c r="F3" s="82">
        <v>8</v>
      </c>
      <c r="G3" s="83">
        <v>1</v>
      </c>
      <c r="H3" s="65">
        <f t="shared" si="0"/>
        <v>86</v>
      </c>
      <c r="I3" s="65">
        <f t="shared" si="1"/>
        <v>72</v>
      </c>
    </row>
    <row r="4" spans="1:26">
      <c r="A4" s="84">
        <v>45637</v>
      </c>
      <c r="B4" s="85">
        <v>6</v>
      </c>
      <c r="C4" s="86">
        <v>8</v>
      </c>
      <c r="D4" s="86">
        <v>1</v>
      </c>
      <c r="E4" s="86">
        <v>2</v>
      </c>
      <c r="F4" s="86">
        <v>7</v>
      </c>
      <c r="G4" s="87">
        <v>1</v>
      </c>
      <c r="H4" s="65">
        <f t="shared" si="0"/>
        <v>84</v>
      </c>
      <c r="I4" s="65">
        <f t="shared" si="1"/>
        <v>62</v>
      </c>
    </row>
    <row r="5" spans="1:26">
      <c r="A5" s="84">
        <v>45665</v>
      </c>
      <c r="B5" s="85">
        <v>8</v>
      </c>
      <c r="C5" s="86">
        <v>7</v>
      </c>
      <c r="D5" s="86">
        <v>1</v>
      </c>
      <c r="E5" s="86">
        <v>4</v>
      </c>
      <c r="F5" s="86">
        <v>7</v>
      </c>
      <c r="G5" s="87">
        <v>1</v>
      </c>
      <c r="H5" s="65">
        <f t="shared" si="0"/>
        <v>86</v>
      </c>
      <c r="I5" s="65">
        <f t="shared" si="1"/>
        <v>70</v>
      </c>
    </row>
    <row r="6" spans="1:26">
      <c r="A6" s="84">
        <v>45693</v>
      </c>
      <c r="B6" s="85">
        <v>7</v>
      </c>
      <c r="C6" s="86">
        <v>7</v>
      </c>
      <c r="D6" s="86">
        <v>1</v>
      </c>
      <c r="E6" s="86">
        <v>2</v>
      </c>
      <c r="F6" s="86">
        <v>8</v>
      </c>
      <c r="G6" s="87"/>
      <c r="H6" s="65">
        <f t="shared" si="0"/>
        <v>82</v>
      </c>
      <c r="I6" s="65">
        <f t="shared" si="1"/>
        <v>56</v>
      </c>
    </row>
    <row r="7" spans="1:26">
      <c r="A7" s="84">
        <v>45749</v>
      </c>
      <c r="B7" s="85">
        <v>8</v>
      </c>
      <c r="C7" s="86">
        <v>7</v>
      </c>
      <c r="D7" s="86">
        <v>1</v>
      </c>
      <c r="E7" s="86">
        <v>3</v>
      </c>
      <c r="F7" s="86">
        <v>7</v>
      </c>
      <c r="G7" s="87"/>
      <c r="H7" s="65">
        <f t="shared" si="0"/>
        <v>86</v>
      </c>
      <c r="I7" s="65">
        <f t="shared" si="1"/>
        <v>54</v>
      </c>
    </row>
    <row r="8" spans="1:26">
      <c r="A8" s="84">
        <v>45791</v>
      </c>
      <c r="B8" s="85">
        <v>7</v>
      </c>
      <c r="C8" s="86">
        <v>7</v>
      </c>
      <c r="D8" s="86">
        <v>1</v>
      </c>
      <c r="E8" s="86">
        <v>2</v>
      </c>
      <c r="F8" s="86">
        <v>7</v>
      </c>
      <c r="G8" s="87">
        <v>1</v>
      </c>
      <c r="H8" s="69" t="e">
        <f t="shared" ref="H8:I8" si="2">SUM(H2:H7)</f>
        <v>#VALUE!</v>
      </c>
      <c r="I8" s="69" t="e">
        <f t="shared" si="2"/>
        <v>#VALUE!</v>
      </c>
    </row>
    <row r="9" spans="1:26" ht="15" customHeight="1">
      <c r="A9" s="88" t="s">
        <v>65</v>
      </c>
      <c r="B9" s="89">
        <v>44</v>
      </c>
      <c r="C9" s="90">
        <v>43</v>
      </c>
      <c r="D9" s="90">
        <v>6</v>
      </c>
      <c r="E9" s="90">
        <v>16</v>
      </c>
      <c r="F9" s="90">
        <v>44</v>
      </c>
      <c r="G9" s="9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contrat</vt:lpstr>
      <vt:lpstr>Feuille 2</vt:lpstr>
      <vt:lpstr>Tableau croisé dynamique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Julien Morel</cp:lastModifiedBy>
  <cp:lastPrinted>2025-03-17T20:30:55Z</cp:lastPrinted>
  <dcterms:created xsi:type="dcterms:W3CDTF">2021-05-24T16:57:26Z</dcterms:created>
  <dcterms:modified xsi:type="dcterms:W3CDTF">2025-03-17T20:31:34Z</dcterms:modified>
</cp:coreProperties>
</file>